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matekovica\AppData\Local\Microsoft\Windows\INetCache\Content.Outlook\Z512K130\"/>
    </mc:Choice>
  </mc:AlternateContent>
  <xr:revisionPtr revIDLastSave="0" documentId="13_ncr:1_{EFD66E4D-D43C-45AC-8534-27D2D1263DCC}" xr6:coauthVersionLast="47" xr6:coauthVersionMax="47" xr10:uidLastSave="{00000000-0000-0000-0000-000000000000}"/>
  <bookViews>
    <workbookView xWindow="-120" yWindow="-120" windowWidth="38640" windowHeight="21240" tabRatio="991" activeTab="3" xr2:uid="{00000000-000D-0000-FFFF-FFFF00000000}"/>
  </bookViews>
  <sheets>
    <sheet name="Rekapitulacija" sheetId="1" r:id="rId1"/>
    <sheet name="splošno" sheetId="22" r:id="rId2"/>
    <sheet name="I. PRIPRAVLJALNA" sheetId="20" r:id="rId3"/>
    <sheet name="II. RUŠITVENA" sheetId="21" r:id="rId4"/>
    <sheet name="III.ZIDARSKA" sheetId="5" r:id="rId5"/>
    <sheet name="IV.MK" sheetId="10" r:id="rId6"/>
    <sheet name="V.OBLOGE" sheetId="8" r:id="rId7"/>
    <sheet name="VI.SLIKOPLESKARSKA" sheetId="9" r:id="rId8"/>
    <sheet name="VII.STAVBNO" sheetId="7" r:id="rId9"/>
    <sheet name="VIII.STEKLARSKA" sheetId="23" r:id="rId10"/>
    <sheet name="IX.OSTALO" sheetId="15" r:id="rId11"/>
    <sheet name="el_instal" sheetId="14" r:id="rId12"/>
    <sheet name="rek_strojne" sheetId="12" r:id="rId13"/>
    <sheet name="strojne" sheetId="13" r:id="rId14"/>
  </sheets>
  <externalReferences>
    <externalReference r:id="rId15"/>
    <externalReference r:id="rId16"/>
    <externalReference r:id="rId17"/>
  </externalReferences>
  <definedNames>
    <definedName name="_dol2">#REF!</definedName>
    <definedName name="_hx2">#REF!</definedName>
    <definedName name="A">#REF!</definedName>
    <definedName name="CEVICU">#REF!</definedName>
    <definedName name="cevicu2">#REF!</definedName>
    <definedName name="CEVIJE">#REF!</definedName>
    <definedName name="CEVINIRO">#REF!</definedName>
    <definedName name="ceviniro2">#REF!</definedName>
    <definedName name="do">#REF!</definedName>
    <definedName name="DobMont">[1]OSNOVA!$B$38</definedName>
    <definedName name="DOL">#REF!</definedName>
    <definedName name="DOL?">#REF!</definedName>
    <definedName name="DOO">#REF!</definedName>
    <definedName name="ental">#REF!</definedName>
    <definedName name="ENTALPIJA">#REF!</definedName>
    <definedName name="Excel_BuiltIn_Database">[2]Sottocentrale!$A$2:$H$1009</definedName>
    <definedName name="grad_rekap_">#REF!</definedName>
    <definedName name="HX">#REF!</definedName>
    <definedName name="KANALI">#REF!</definedName>
    <definedName name="kanali2">#REF!</definedName>
    <definedName name="KVSV5328A">#REF!</definedName>
    <definedName name="KVSV5329A">#REF!</definedName>
    <definedName name="NAP">#REF!</definedName>
    <definedName name="PODATKI">#REF!</definedName>
    <definedName name="_xlnm.Print_Area" localSheetId="11">el_instal!$A$1:$F$105</definedName>
    <definedName name="_xlnm.Print_Area" localSheetId="3">'II. RUŠITVENA'!$A$1:$F$51</definedName>
    <definedName name="_xlnm.Print_Area" localSheetId="4">III.ZIDARSKA!$A$1:$F$32</definedName>
    <definedName name="_xlnm.Print_Area" localSheetId="5">IV.MK!$A$1:$F$14</definedName>
    <definedName name="_xlnm.Print_Area" localSheetId="12">rek_strojne!$A$1:$C$9</definedName>
    <definedName name="_xlnm.Print_Area" localSheetId="0">Rekapitulacija!$A$1:$D$39</definedName>
    <definedName name="_xlnm.Print_Area" localSheetId="13">strojne!$A$1:$F$199</definedName>
    <definedName name="_xlnm.Print_Area" localSheetId="6">V.OBLOGE!$A$1:$F$24</definedName>
    <definedName name="_xlnm.Print_Area" localSheetId="7">VI.SLIKOPLESKARSKA!$A$1:$F$17</definedName>
    <definedName name="_xlnm.Print_Area" localSheetId="8">VII.STAVBNO!$A$1:$F$9</definedName>
    <definedName name="_xlnm.Print_Area" localSheetId="9">VIII.STEKLARSKA!$A$1:$F$18</definedName>
    <definedName name="PPENT">#REF!</definedName>
    <definedName name="PPVOL">#REF!</definedName>
    <definedName name="Print_Area_MI">#REF!</definedName>
    <definedName name="Print_Area_MI2">#REF!</definedName>
    <definedName name="VISZR">#REF!</definedName>
    <definedName name="xx">'[3]CEHLKL-6-12'!$B$12:$H$997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9" i="5" l="1"/>
  <c r="F10" i="10"/>
  <c r="F11" i="10"/>
  <c r="F12" i="23"/>
  <c r="F13" i="23"/>
  <c r="F14" i="23"/>
  <c r="F15" i="23"/>
  <c r="F9" i="23"/>
  <c r="F10" i="23"/>
  <c r="F34" i="21"/>
  <c r="F27" i="5"/>
  <c r="F7" i="7"/>
  <c r="F24" i="5"/>
  <c r="F25" i="5"/>
  <c r="F36" i="21"/>
  <c r="F37" i="21"/>
  <c r="F38" i="21"/>
  <c r="F39" i="21"/>
  <c r="F19" i="21"/>
  <c r="F20" i="21"/>
  <c r="F6" i="15"/>
  <c r="F8" i="15"/>
  <c r="F10" i="15"/>
  <c r="F54" i="13"/>
  <c r="F182" i="13"/>
  <c r="F183" i="13"/>
  <c r="F184" i="13"/>
  <c r="F185" i="13"/>
  <c r="F186" i="13"/>
  <c r="F187" i="13"/>
  <c r="F188" i="13"/>
  <c r="F174" i="13"/>
  <c r="F175" i="13"/>
  <c r="F176" i="13"/>
  <c r="F177" i="13"/>
  <c r="F178" i="13"/>
  <c r="F179" i="13"/>
  <c r="F180" i="13"/>
  <c r="F181" i="13"/>
  <c r="F173" i="13"/>
  <c r="F162" i="13"/>
  <c r="F150" i="13"/>
  <c r="F151" i="13"/>
  <c r="F152" i="13"/>
  <c r="F130" i="13" l="1"/>
  <c r="F122" i="13"/>
  <c r="F94" i="13"/>
  <c r="F95" i="13"/>
  <c r="F96" i="13"/>
  <c r="F97" i="13"/>
  <c r="F109" i="13"/>
  <c r="F89" i="13"/>
  <c r="F90" i="13"/>
  <c r="F91" i="13"/>
  <c r="F92" i="13"/>
  <c r="F93" i="13"/>
  <c r="F61" i="13"/>
  <c r="F67" i="13"/>
  <c r="F64" i="13"/>
  <c r="F62" i="13"/>
  <c r="F60" i="13"/>
  <c r="F59" i="13"/>
  <c r="F58" i="13"/>
  <c r="F57" i="13"/>
  <c r="F56" i="13"/>
  <c r="F55" i="13"/>
  <c r="F53" i="13"/>
  <c r="F52" i="13"/>
  <c r="F51" i="13"/>
  <c r="F50" i="13"/>
  <c r="F49" i="13"/>
  <c r="F48" i="13"/>
  <c r="F47" i="13"/>
  <c r="F46" i="13"/>
  <c r="F45" i="13"/>
  <c r="F44" i="13"/>
  <c r="F43" i="13"/>
  <c r="F42" i="13"/>
  <c r="F41" i="13"/>
  <c r="F40" i="13"/>
  <c r="F39" i="13"/>
  <c r="F38" i="13"/>
  <c r="F37" i="13"/>
  <c r="F36" i="13"/>
  <c r="F35" i="13"/>
  <c r="F34" i="13"/>
  <c r="F33" i="13"/>
  <c r="F32" i="13"/>
  <c r="F31" i="13"/>
  <c r="F30" i="13"/>
  <c r="F87" i="14"/>
  <c r="F85" i="14"/>
  <c r="F84" i="14"/>
  <c r="F83" i="14"/>
  <c r="F81" i="14"/>
  <c r="F80" i="14"/>
  <c r="F79" i="14"/>
  <c r="F100" i="14"/>
  <c r="F64" i="14"/>
  <c r="F52" i="14"/>
  <c r="F13" i="9"/>
  <c r="F14" i="9"/>
  <c r="F11" i="23"/>
  <c r="F19" i="8"/>
  <c r="F17" i="8"/>
  <c r="F15" i="8"/>
  <c r="F13" i="8"/>
  <c r="F20" i="8"/>
  <c r="F16" i="5"/>
  <c r="F15" i="5"/>
  <c r="F14" i="5"/>
  <c r="F23" i="5"/>
  <c r="F21" i="5"/>
  <c r="F19" i="5"/>
  <c r="F13" i="5"/>
  <c r="F11" i="5"/>
  <c r="F9" i="5"/>
  <c r="F25" i="21"/>
  <c r="F46" i="21"/>
  <c r="F47" i="21"/>
  <c r="F48" i="21"/>
  <c r="F49" i="21"/>
  <c r="F45" i="21"/>
  <c r="F44" i="21"/>
  <c r="F43" i="21"/>
  <c r="F28" i="21"/>
  <c r="F23" i="21"/>
  <c r="F22" i="21"/>
  <c r="F18" i="21"/>
  <c r="F16" i="21"/>
  <c r="F14" i="21"/>
  <c r="F51" i="21" l="1"/>
  <c r="F17" i="23"/>
  <c r="F31" i="5"/>
  <c r="F22" i="8"/>
  <c r="C30" i="1" l="1"/>
  <c r="D19" i="1" l="1"/>
  <c r="F89" i="14" l="1"/>
  <c r="F196" i="13"/>
  <c r="F198" i="13" s="1"/>
  <c r="F147" i="13"/>
  <c r="F148" i="13"/>
  <c r="F149" i="13"/>
  <c r="F153" i="13"/>
  <c r="F154" i="13"/>
  <c r="F155" i="13"/>
  <c r="F156" i="13"/>
  <c r="F157" i="13"/>
  <c r="F121" i="13"/>
  <c r="F123" i="13"/>
  <c r="F124" i="13"/>
  <c r="F125" i="13"/>
  <c r="F126" i="13"/>
  <c r="F127" i="13"/>
  <c r="F128" i="13"/>
  <c r="F129" i="13"/>
  <c r="F131" i="13"/>
  <c r="F132" i="13"/>
  <c r="F133" i="13"/>
  <c r="F134" i="13"/>
  <c r="F135" i="13"/>
  <c r="F136" i="13"/>
  <c r="F137" i="13"/>
  <c r="F120" i="13"/>
  <c r="F85" i="13"/>
  <c r="F86" i="13"/>
  <c r="F87" i="13"/>
  <c r="F88" i="13"/>
  <c r="F99" i="13"/>
  <c r="F100" i="13"/>
  <c r="F101" i="13"/>
  <c r="F102" i="13"/>
  <c r="F103" i="13"/>
  <c r="F104" i="13"/>
  <c r="F105" i="13"/>
  <c r="F106" i="13"/>
  <c r="F107" i="13"/>
  <c r="F108" i="13"/>
  <c r="F84" i="13"/>
  <c r="F68" i="13"/>
  <c r="F69" i="13"/>
  <c r="F70" i="13"/>
  <c r="F71" i="13"/>
  <c r="F11" i="15"/>
  <c r="F12" i="15"/>
  <c r="F6" i="7"/>
  <c r="F9" i="7"/>
  <c r="F8" i="7"/>
  <c r="F11" i="9"/>
  <c r="F12" i="9"/>
  <c r="F10" i="9"/>
  <c r="F8" i="10"/>
  <c r="F9" i="10"/>
  <c r="F13" i="10" s="1"/>
  <c r="F17" i="20"/>
  <c r="F18" i="20"/>
  <c r="F16" i="20"/>
  <c r="F21" i="20" s="1"/>
  <c r="F158" i="13" l="1"/>
  <c r="F139" i="13"/>
  <c r="F16" i="9"/>
  <c r="F73" i="13"/>
  <c r="F111" i="13"/>
  <c r="C6" i="12" s="1"/>
  <c r="F91" i="14"/>
  <c r="C7" i="12" l="1"/>
  <c r="D32" i="1" s="1"/>
  <c r="F43" i="14"/>
  <c r="F50" i="21" l="1"/>
  <c r="F20" i="20"/>
  <c r="F19" i="20"/>
  <c r="D9" i="1" l="1"/>
  <c r="D10" i="1" l="1"/>
  <c r="A12" i="15"/>
  <c r="F68" i="14"/>
  <c r="F67" i="14"/>
  <c r="F54" i="14"/>
  <c r="F49" i="14"/>
  <c r="F46" i="14"/>
  <c r="F42" i="14"/>
  <c r="F41" i="14"/>
  <c r="F38" i="14"/>
  <c r="F36" i="14"/>
  <c r="F35" i="14"/>
  <c r="F31" i="14"/>
  <c r="F29" i="14"/>
  <c r="F28" i="14"/>
  <c r="F27" i="14"/>
  <c r="F26" i="14"/>
  <c r="F71" i="14" l="1"/>
  <c r="F14" i="15"/>
  <c r="F8" i="14"/>
  <c r="C5" i="12"/>
  <c r="D18" i="1"/>
  <c r="D16" i="1"/>
  <c r="C33" i="1"/>
  <c r="C21" i="1"/>
  <c r="C12" i="1"/>
  <c r="C27" i="1"/>
  <c r="C25" i="1"/>
  <c r="C24" i="1"/>
  <c r="C32" i="1"/>
  <c r="C31" i="1"/>
  <c r="D31" i="1" l="1"/>
  <c r="D30" i="1"/>
  <c r="F6" i="14"/>
  <c r="D24" i="1" s="1"/>
  <c r="F102" i="14"/>
  <c r="F105" i="14" s="1"/>
  <c r="F10" i="14" s="1"/>
  <c r="D26" i="1" s="1"/>
  <c r="D25" i="1"/>
  <c r="D17" i="1"/>
  <c r="D15" i="1"/>
  <c r="D20" i="1"/>
  <c r="D11" i="1"/>
  <c r="D12" i="1" s="1"/>
  <c r="D27" i="1" l="1"/>
  <c r="D21" i="1"/>
  <c r="D33" i="1"/>
  <c r="F12" i="14"/>
  <c r="C8" i="12"/>
  <c r="D36" i="1" l="1"/>
  <c r="D37" i="1" s="1"/>
  <c r="D38" i="1" l="1"/>
</calcChain>
</file>

<file path=xl/sharedStrings.xml><?xml version="1.0" encoding="utf-8"?>
<sst xmlns="http://schemas.openxmlformats.org/spreadsheetml/2006/main" count="715" uniqueCount="382">
  <si>
    <t>INVESTITOR:  LUKA KOPER d.d.</t>
  </si>
  <si>
    <t>SKUPNA REKAPITULACIJA</t>
  </si>
  <si>
    <t>A.</t>
  </si>
  <si>
    <t>GRADBENA DELA</t>
  </si>
  <si>
    <t>RUŠITVENA DELA</t>
  </si>
  <si>
    <t>I.</t>
  </si>
  <si>
    <t>II.</t>
  </si>
  <si>
    <t>III.</t>
  </si>
  <si>
    <t>ZIDARSKA DELA</t>
  </si>
  <si>
    <t>B.</t>
  </si>
  <si>
    <t>OBRTNIŠKA DELA</t>
  </si>
  <si>
    <t>VI.</t>
  </si>
  <si>
    <t>VII.</t>
  </si>
  <si>
    <t>OKNA IN VRATA</t>
  </si>
  <si>
    <t>VIII.</t>
  </si>
  <si>
    <t>SLIKOPLESKARSKA DELA</t>
  </si>
  <si>
    <t>IX.</t>
  </si>
  <si>
    <t>C.</t>
  </si>
  <si>
    <t>ELEKTROINSTALACIJE:</t>
  </si>
  <si>
    <t>D.</t>
  </si>
  <si>
    <t>STROJNE INSTALACIJE:</t>
  </si>
  <si>
    <t>SKUPAJ:</t>
  </si>
  <si>
    <t>m2</t>
  </si>
  <si>
    <t>kg</t>
  </si>
  <si>
    <t>kpl</t>
  </si>
  <si>
    <t>kom</t>
  </si>
  <si>
    <t>m1</t>
  </si>
  <si>
    <t>ZIDARSKA DELA SKUPAJ</t>
  </si>
  <si>
    <t>kos</t>
  </si>
  <si>
    <t>OKNA IN VRATA SKUPAJ</t>
  </si>
  <si>
    <t>6.</t>
  </si>
  <si>
    <t>7.</t>
  </si>
  <si>
    <t>8.</t>
  </si>
  <si>
    <t>9.</t>
  </si>
  <si>
    <t>FINALNI TLAKI SKUPAJ</t>
  </si>
  <si>
    <t>SLIKOPLESKARSKA DELA SKUPAJ</t>
  </si>
  <si>
    <t>MAVČNA DELA SKUPAJ</t>
  </si>
  <si>
    <t>NAČRT:</t>
  </si>
  <si>
    <t xml:space="preserve">REKAPITULACIJA </t>
  </si>
  <si>
    <t>SKUPAJ</t>
  </si>
  <si>
    <t>4.4</t>
  </si>
  <si>
    <t xml:space="preserve">POPIS MATERIALA IN DEL </t>
  </si>
  <si>
    <t>1.</t>
  </si>
  <si>
    <t>Pri izkopih je potrebno paziti, da ne pride do poškodb obstoječih podzemnih razvodov, katerih lega ni točno znana.</t>
  </si>
  <si>
    <t>2.</t>
  </si>
  <si>
    <t>Pri postavitvi razvoda v zemljo so pri tem zajeta tudi gradbena dela, kot je izkop jarkov, priprava posteljice iz drobnozrnatega peska, obsutje cevi z enakim materialom, zasip jarka z novim materialom in deloma izkopanim, ter zasutje gradbene jame. Pri polaganju razvodov je potrebno upoštevati odmike od ostalih komunalnih vodov.</t>
  </si>
  <si>
    <t>3.</t>
  </si>
  <si>
    <t>Pri izvedbi je nujno sodelovanje izvajalcev strojnih in elektro instalacij, ter izvajalci gradbenih del.</t>
  </si>
  <si>
    <t>4.</t>
  </si>
  <si>
    <t>Za vse instalacije vodene v terenu je potrebno že v fazi izvedbe poskrbeti za vrise sprememb v kataster.</t>
  </si>
  <si>
    <t>5.</t>
  </si>
  <si>
    <t>Pri pripravi ponudbe je potrebno upoštevati:</t>
  </si>
  <si>
    <t>-</t>
  </si>
  <si>
    <t xml:space="preserve">Preboji za potrebe instalacij </t>
  </si>
  <si>
    <t xml:space="preserve">Dobavo materiala, ustrezno zaščitenega proti poškodbam, z vsemi transportnimi in manipulativnimi stroški, stroški zavarovanj, skladiščenja med transportom ali pred montažo, pri čemer je potrebno elemente pred montažo pregledati. (ocean v % znesku) </t>
  </si>
  <si>
    <t>Vsaka vgrajena naprava mora biti opremljena z navodili za uporabo v slovenskem jeziku.</t>
  </si>
  <si>
    <t>Montažo materiala, ustrezno usposobljene osebe. Naprave montira za to pooblaščena oseba. Oprema mora biti montirana v skladu z navodili proizvajalca. Pri montaži se upošteva tudi drobni montažni material, tesnila, ter potrebna pripravljalna in zaključna dela.</t>
  </si>
  <si>
    <t>Zaščito vgrajenih materialov na objektu (položenih razvodov…) proti poškodbam nastalim zaradi izvajanja gradbenih  oz. ostalih del po vgradnji materiala</t>
  </si>
  <si>
    <t>Izvajalec mora pred izvedbo pripraviti dokumentacije skladno s PRAVILNIKOM O GRADBENIH PROIZVODIH. Dokumentacija naj obsega ustrezne ateste, izjave o skladnosti, CE certificate).</t>
  </si>
  <si>
    <t>Izpiranje in čiščenje vseh cevnih instalacij.</t>
  </si>
  <si>
    <t xml:space="preserve">Tlačne, tesnostne, trdnostne in ostale potrebne preizkuse sistemov s potrebnimi zapisniki o izvedbah preizkusov. V kolikor je potrebno za določene instalacije pridobiti ustrezno dokumetacijo drugega podjetja (plinovod), je potrebno upoštevati tudi nadzor s strani tega podjetja, kot tudi naročilo preizkusov, ter pridobitve ustrezne dokumentacije. </t>
  </si>
  <si>
    <t>Ureguliranje vseh cevnih razvodov z nastavitvijo regulacijskih elementov na posameznem končnem element in v sistemu. Izvedbo meritev pretokov, ter pridobitve zapisnika o uravnovešenju cevnih sistemov.</t>
  </si>
  <si>
    <t>Zagon in kontrola posameznega sistema v celoti, ter izdelava zapisnika o funkcionalnosti sistema</t>
  </si>
  <si>
    <t>Sledenje sprememb, ter vrisi med gradnjo in predaja podatkov izdelovalci projekta izvedenih del.</t>
  </si>
  <si>
    <t>Izdelava ustreznih funkcionalnih shem posameznih sistemov, vključno z navodili za uporabo, ter namestitev le-the v strojnici, toplotni postaji…</t>
  </si>
  <si>
    <t>Izdelava dokazila o zanesljivosti objekta skladno z veljavnim pravilnikom.</t>
  </si>
  <si>
    <t>Priprava podrobnih navodil za obratovanje in vzdrževanje elementov in sistemov v objektu. Uvajanja upravljalca sistema, poučevanje, ter pomoč v začetku obratovanja.</t>
  </si>
  <si>
    <t xml:space="preserve">Predmet izvedbe je tudi izdelava enopolnih in vezalnih shem klima naprav, sistema za pripravo ogrevne in hladilne vode, termične dezinfekcije. Za nevdeno je potrebno pridobiti pozitivno mnenje pooblaščenega predstavnika investitorja. </t>
  </si>
  <si>
    <t xml:space="preserve">Predmet izvedbe je tudi izvedba vseh kabelskih povezav v strojnicah in med stojnicami! Kabelske povezave izven strojnic izvede izvajalec električnih inštalacij po podatkih iz enopolnih in vezalnih shem, ki jih pripravi dobavitelj strojne opreme. Dovodi električne energije do električnih razdelilnikov so predmet izvajalca  električnih inštalacij. </t>
  </si>
  <si>
    <t>OPOMBA: Pri vseh postavkah, kjer je naveden proizvajalec elementa, je možnost izbire enakovrednega z upoštevanjem podanih karakteristik elementa</t>
  </si>
  <si>
    <t>4.4.1</t>
  </si>
  <si>
    <t>OGREVANJE IN HLAJENJE</t>
  </si>
  <si>
    <t>Izdelava stenskih prebojev in utorov / v gradbeni podlogi</t>
  </si>
  <si>
    <t>komplet</t>
  </si>
  <si>
    <t>Transportni, manipulativni in ostali splošni stroški</t>
  </si>
  <si>
    <t>4.4.2</t>
  </si>
  <si>
    <t>PREZRAČEVANJE</t>
  </si>
  <si>
    <t>spodrezati vrata</t>
  </si>
  <si>
    <t>kot npr. LIMODOR F/M podometna izvedbe ali enakovreden</t>
  </si>
  <si>
    <t>s podatki:</t>
  </si>
  <si>
    <t>stopna zaščite IPX 5</t>
  </si>
  <si>
    <t>V= 100 m3/h</t>
  </si>
  <si>
    <t>H= 66 Pa</t>
  </si>
  <si>
    <t>Pm= 25 W/ 230V/ 50 Hz</t>
  </si>
  <si>
    <t>m</t>
  </si>
  <si>
    <t>Zunanja zaščitna rešetka z zaščitno mrežo, vključno s potrebnim montažnim in pritrdilnim materialom</t>
  </si>
  <si>
    <t>Kompletne meritve in nastavitve vseh potrebnih parametrov in volumnov za distribucijo zraka</t>
  </si>
  <si>
    <t>Pripravljalna in zaključna dela zarisovanje, poizkusni pogon</t>
  </si>
  <si>
    <t>10.</t>
  </si>
  <si>
    <t>11.</t>
  </si>
  <si>
    <t>4.4.3</t>
  </si>
  <si>
    <t>VODOVODNE INSTALACIJE</t>
  </si>
  <si>
    <t>CEVNA INSTALACIJA</t>
  </si>
  <si>
    <t>Material mora biti vedno dobavljena z vsemi veznimi in tesnilnimi elementi, varilnim materialom (loki, odcepi redukcije, prirobnice...) vse z dobavo, kompletacijo in montažo, ki so zajeti v ceni. Vijačni material mora biti najmanj kvalitete 8.8, skupaj z maticami in podložkami, ter galvaniziran. Priložen mora biti certifikat o sledljivosti materiala po SIST EN 10204 3.1.</t>
  </si>
  <si>
    <t>Tlačna stopnja vgrajenega materiala in elementov min 6 bar.</t>
  </si>
  <si>
    <t>Cevovodi za razvod sanitarne vode po stavbi izvedeni iz difuzijsko tesnih večplastnih cevi (PE-AL-PE), spajane s stisljivimi plastičnimi spojkami, z dodatkom za razrez in pritrditev. 
Dobavljene predizolirane v kolutih komplet s pritrdilnim, spojnim, tesnilnim  materialom. Okroglo ekstrudirana, zaprto celična, parozaporna izolacija, na zunanji strani zaključena brezšivno folijo proti poškodbam, toplotne prevodnosti λ = 0,040 W/mK.
Spoje in odcepe se izolira z izolacijo armaflex ustrezne toplotne prevodnosti in debeline.</t>
  </si>
  <si>
    <t xml:space="preserve">Držala izdelana iz profiliranega železa (Č.0000) po izdelavi minizirati vključno z vijačnim in drobnim materialom, s požarno odpornostjo </t>
  </si>
  <si>
    <t>Krogelna navojna pipa z navojnima priključkoma z tesnilnim prilegom po DIN2999, ohišje iz medenine MS58 niklano, krogla kovana iz medenine MS58 kromana, jekleno kratko ročico ter z vsem tesnilnim in pritrdilnim materialom, tlačne stopnje PN10.</t>
  </si>
  <si>
    <t>DN15</t>
  </si>
  <si>
    <t>DN20</t>
  </si>
  <si>
    <t>Izdelava priključka cevi sanitarne vode na obstoječe omrežje, skupaj z vsemi prehodnimi kosi in povezovalnimi spoji ter odcepi, tesnilnim materialom in pritrdilnim priborom.</t>
  </si>
  <si>
    <t>Dezinfekcija cevovodov z ustreznimi sredstvi ter izdaja poročila o dezinfekciji (skupna za celoten sistem)</t>
  </si>
  <si>
    <t>Pripravljalna in zaključna dela za vse opisane storitve. Vključno tlačni preizkus</t>
  </si>
  <si>
    <t>KANALIZACIJA</t>
  </si>
  <si>
    <t>Cevovodi za odpadno vodo iz zvočno izoliranih PP cevi, npr. Vartis, z natičnimi obojkami DIN 19560, D 40, tesnjeno s tesnilnim obročkom, polaganje v poslopjih. Vključno s fazonskimi kosi. Vključno pritrditev cevi.</t>
  </si>
  <si>
    <t>a.</t>
  </si>
  <si>
    <t>PP ravna cev z eno obojko dolžine od 150 do 3000 mm</t>
  </si>
  <si>
    <t>ɸ50</t>
  </si>
  <si>
    <t>ɸ75</t>
  </si>
  <si>
    <t>ɸ110</t>
  </si>
  <si>
    <t>Izvedba novo predvidene kanalizacije na obstoječo znotraj objekta</t>
  </si>
  <si>
    <t>SANITARNA OPREMA (tip in proizvajalca se izbere v skladu z zahtevami investitorja oz. arhitekta)</t>
  </si>
  <si>
    <t>Pripravljalna in zaključna dela za vse opisane storitve.</t>
  </si>
  <si>
    <t>A</t>
  </si>
  <si>
    <t xml:space="preserve">SPLOŠNE ELEKTROINSTALACIJE   </t>
  </si>
  <si>
    <t>B</t>
  </si>
  <si>
    <t xml:space="preserve">SVETILKE   </t>
  </si>
  <si>
    <t>C</t>
  </si>
  <si>
    <t>D</t>
  </si>
  <si>
    <t>SKUPAJ ELEKTRO NAPRAVE IN INSTALACIJE brez ddv(eur)</t>
  </si>
  <si>
    <t xml:space="preserve">PROJEKTANTSKI POPIS </t>
  </si>
  <si>
    <t>V sklopu posamezne postavke mora biti zajet ves material, delo, drobni in pritrdilni materal za potrebno vgradnjo, vključno z usklajevanji na objektu, vsemi preboji do fi 50mm, oziroma 50x50mm ter prevozom materiala na gradbišče.</t>
  </si>
  <si>
    <t>V popisu so navedena komercialna imena materialov, naprav, opreme, ipd. zgolj zaradi določitve kvalitete in izgleda. Ponujen material in oprema morajo biti enake kvalitete in izgleda kot je določeno s popisom. Odstopanja so dopustna samo v primeru izboljšanja kvalitete oz funkcije in izgleda ob pogoju predhodne potrditve projektanta in odgovornega vodje projekta. V primeru, da posamezni elementi po kvaliteti in izgledu niso predpisani, mora ponudnik ob oddaji ponudbe navesti ponujeno kvaliteto in izgled ter pred izvedbo pridobiti potrditev projektanta in odgovornega vodje projekta.</t>
  </si>
  <si>
    <t>Enota</t>
  </si>
  <si>
    <t>Količina</t>
  </si>
  <si>
    <t>Kabel položen v medstropovju nadometno na kabelski polici delno v inštalacijskih kanalih, po stenah podometno v zaščitni cevi, delno v estrihu v cevi:</t>
  </si>
  <si>
    <t>V sklopu kabla mora biti upoštevan strošek in drobni material za zaključek in priklop kabla na obeh straneh (razdelilnik, porabnik), ter obstojna označitev tokokroga v razdelilniku in na elementu.</t>
  </si>
  <si>
    <t>Vodnik za izenačevanje potencialov, delno v cevi:</t>
  </si>
  <si>
    <t>H07V-K 6 mm2</t>
  </si>
  <si>
    <t>PVC cev:</t>
  </si>
  <si>
    <t>polaganje podomet ali samougasna v montažnih stenah</t>
  </si>
  <si>
    <t xml:space="preserve">fi 16, rebrasta </t>
  </si>
  <si>
    <t>fi 23, rebrasta</t>
  </si>
  <si>
    <t>Inštalacijski plastični kanal, raznih dimenzij</t>
  </si>
  <si>
    <t>navadno</t>
  </si>
  <si>
    <t>Doza izenačevanja potencialov, komplet s Cu zbiralko, kot:</t>
  </si>
  <si>
    <t>GW 48 004</t>
  </si>
  <si>
    <t>Stalni priključek, komplet:</t>
  </si>
  <si>
    <t>Demontaža obstoječe instalacije - komplet</t>
  </si>
  <si>
    <t xml:space="preserve">SKUPAJ  SPLOŠNE ELEKTROINSTALACIJE   </t>
  </si>
  <si>
    <t>EUR</t>
  </si>
  <si>
    <t>RAZSVETLJAVA- SVETILKE</t>
  </si>
  <si>
    <t>Št.</t>
  </si>
  <si>
    <t>Opis</t>
  </si>
  <si>
    <t>Vrednost</t>
  </si>
  <si>
    <t>Varnostna svetilka 3 WUP LED Exit 3W,  s pleksi steklom oznako izhoda t=1h - komplet</t>
  </si>
  <si>
    <t>D-Skupaj   SVETILKE brez DDV</t>
  </si>
  <si>
    <t xml:space="preserve">SKUPAJ </t>
  </si>
  <si>
    <t>OSTALO</t>
  </si>
  <si>
    <t>Skupaj:</t>
  </si>
  <si>
    <t>SPLOŠNE ELEKTROINSTALACIJE</t>
  </si>
  <si>
    <t>poz</t>
  </si>
  <si>
    <t>cena/enoto</t>
  </si>
  <si>
    <t>Priklop senzorjev, transformatorjev, ventilatorjev, komplet z drobnim materialom:</t>
  </si>
  <si>
    <t>Meritve električnih inštalacij splošnih inštalacij in elektroinstalaci za strojne naprave (glej št. izvodov)</t>
  </si>
  <si>
    <t>PRIPRAVLJALNA DELA</t>
  </si>
  <si>
    <t>Ponudnik mora v ponudbi zajeti vse potrebne stroške kot so:</t>
  </si>
  <si>
    <t>- ureditev dostopnih poti</t>
  </si>
  <si>
    <t>- postavitev gradbiščne elektroomare za čas gradnje</t>
  </si>
  <si>
    <t>- ograditi gradbišče skladno z pravilnikom</t>
  </si>
  <si>
    <t xml:space="preserve">- označiti gradbišče z potrebnimi tablami skladno z pravilnikom </t>
  </si>
  <si>
    <t>- izdelati varnostni elaborat in zagotoviti koordinatorja za varstvo pri delu v kolikor je ta potreben</t>
  </si>
  <si>
    <t>- zavarovanje gradbišča</t>
  </si>
  <si>
    <t>- vse viške pri izkopih je potrebno deponirati glede na potreben zasip za zidovi</t>
  </si>
  <si>
    <t>- za vsa naknadno naročena dela veljajo cene iz ponudbe</t>
  </si>
  <si>
    <t>- cene iz ponudbe so fiksne in nespremenljive za čas gradnje</t>
  </si>
  <si>
    <t>post.</t>
  </si>
  <si>
    <t>opis</t>
  </si>
  <si>
    <t>em</t>
  </si>
  <si>
    <t>kol</t>
  </si>
  <si>
    <t>cena</t>
  </si>
  <si>
    <t>skupaj</t>
  </si>
  <si>
    <t>Ureditev začasne gradbiščne deponije (zaščita zunanjih površin ) za začasno deponiranje materiala</t>
  </si>
  <si>
    <t>SKUPAJ PRIPRAVLJALNA DELA</t>
  </si>
  <si>
    <t xml:space="preserve">Količine posameznih postavk so prikazane v raščenem ali vgrajenem stanju. Posamezni koeficienti razrahljivosti so upoštevani v ceni za E.M. V postavkah rušitvenih del je potrebno zajeti: </t>
  </si>
  <si>
    <t xml:space="preserve">Vse potrebne zaščite delovne sile, strojev in neposredne okolice ter obstoječih objektov v času izvajanja rušitvenih del. </t>
  </si>
  <si>
    <t xml:space="preserve">Pred izvajanjem rušitvenih del se odklopijo vse notranje in zunanje instalacije in zaščiti se neposredna okolica . </t>
  </si>
  <si>
    <t>V ceni na enoto mere je zajeti tudi : premične odre do delovne  višine 3,20 m, iznos iz rušitvenega in odstranitvenega materiala iz objekta (vertikalni in horizontalni prenosi), sortiranje materiala, nalaganje na prevozno sredstvo, odvoz na deponijo in plačilo nadomestila na deponiji; pridobivanje dovoljenj za prekomerno obremenitev cest s tovornimi vozili, za čas izvajanja del</t>
  </si>
  <si>
    <t>Izvajalec mora na lastne stroške poskrbeti  za vsakodnevno čiščenje objekta, po dnevnem zaključku svojih del.</t>
  </si>
  <si>
    <t>V ceni na enoto mere je potrebno vkalkulirati tudi strošek za pridobivanje dovoljenj za prekomerno obremenitev cest s tovornimi vozili, za čas izvajanja del</t>
  </si>
  <si>
    <t>SKUPAJ RUŠITVENA DELA</t>
  </si>
  <si>
    <t>V ceni na enoto mere je potrebno vkalkulirati tudi morebiten strošek za pridobivanje dovoljenj za prekomerno obremenitev cest s tovornimi vozili, za čas izvajanja del</t>
  </si>
  <si>
    <t>V ceno na enoto mere je potrebno  upoštevati vse zaščite pri slikanju ali pleskanju med posameznimi različnimi nanosi barv: bandažni trak, začasno odstranjevanje in ponovno nameščanje, zaščito ograj, zidnih površin, ipd…</t>
  </si>
  <si>
    <t>Vsa keramika je lepljena s kvalitetnim lepilom razreda C2, ponekod se keramika polaga na vgrajeno talno ogrevanje</t>
  </si>
  <si>
    <t xml:space="preserve">MAVČNO - KARTONSKA DELA </t>
  </si>
  <si>
    <t>REKAPITULACIJA ELEKTRO - PISARNE SKLADIŠČE 22C</t>
  </si>
  <si>
    <t xml:space="preserve">PRIPRAVLJALNA DELA </t>
  </si>
  <si>
    <t>MAVČNO KARTONSKA DELA</t>
  </si>
  <si>
    <t>OBLOGE</t>
  </si>
  <si>
    <t>STAVBNO POHIŠTVO</t>
  </si>
  <si>
    <t xml:space="preserve">OSTALO </t>
  </si>
  <si>
    <t>FINALNE OBLOGE</t>
  </si>
  <si>
    <t>Dela zajemajo izdelavo, dobavo in montažo izdelkov, vključno s transporti, in prenosi na objektu  do mesta vgradnje. V ceni postavk so  zajeti premični odri do delovne  višine 3,50m in zaščita vgrajenih elementov s lepilnim krep trakom in PVC folijo.. Vse mere in količine je potrebno preveriti po projektu in na licu mesta.</t>
  </si>
  <si>
    <t>menjalno</t>
  </si>
  <si>
    <t>križno</t>
  </si>
  <si>
    <t>EUR brez DDV</t>
  </si>
  <si>
    <t>sortiranje odpadkov na gradbišču (gradbiščni odpadki in odpadki od rušenja), stroški nakladanja, odvoza na registrirano stalno deponijo ter plačilo stroškov deponije in taks (če v postavki ni drugače določeno)</t>
  </si>
  <si>
    <t>začasne in stalne deponije in pripadajoči transporti,</t>
  </si>
  <si>
    <t>zavarovanja gradbišča,</t>
  </si>
  <si>
    <t>izvedba dela po popisu iz postavke in načrtu,</t>
  </si>
  <si>
    <t>ves potreben material z dobavo, transporti in vgrajevanjem,</t>
  </si>
  <si>
    <t>V enotnih cenah morajo biti zajeti tudi naslednji stroški:</t>
  </si>
  <si>
    <t>Izvajalec del je pred oddajo ponudbe dolžan preveriti ustreznost popisov in izmer del, glede na vse projekte, ki so mu na vpogled pri investitorju ali(in) projektantu. V primeru odstopanj, je le-te dolžan zajeti: ločeno ali kot razna dela.</t>
  </si>
  <si>
    <t xml:space="preserve">Splošna določila veljavna v RS, mora izvajalec del upoštevati v ponudbi in pri izvajanju del. Dela je potrebno izvajati po določilih veljavnih tehničnih predpisih za izvajanje. Vsi materiali za vgradnjo morajo biti ustrezno certificirani skladno z zakonom o gradbenih proizvodih in morajo ustrezati merodajnim standardom SIST in EN. Kvaliteta materialov mora ustrezati zahtevam iz projekta. </t>
  </si>
  <si>
    <t xml:space="preserve">Splošne zahteve in določila </t>
  </si>
  <si>
    <t>Za vse vgrajene materiale mora izvajalec del predložiti dokumentacijo (izjave, certifikati, meritve....)</t>
  </si>
  <si>
    <t>ureditev gradbišča, ureditev priključka za vodo, postavitev gradbiščne table, zaščitna ograja in obvestil ter ostala pripravljalna dela, z vsemi deli in materialom in dnevno čiščenje gradbišča,</t>
  </si>
  <si>
    <t xml:space="preserve">OBRTNIŠKA DELA </t>
  </si>
  <si>
    <r>
      <t>Dobava, postavitev in priključitev gradbene elektro omare vključno z ozemljitvijo in z izvedbo potrebnih meritev.</t>
    </r>
    <r>
      <rPr>
        <sz val="11"/>
        <color indexed="10"/>
        <rFont val="Tahoma"/>
        <family val="2"/>
        <charset val="238"/>
      </rPr>
      <t xml:space="preserve"> </t>
    </r>
  </si>
  <si>
    <t>IV.</t>
  </si>
  <si>
    <t xml:space="preserve">V tem poglavju del so zajeta okna, vrata in zastekljene stene v lesenem, ALU ali PVC okvirju.
Vsa dela je potrebno izvajati po določilih veljavnih tehničnih predpisov in normativov in skladno z obveznimi SIST-i!
Vsi nosilni elementi morajo po nosilnosti odgovarjati teži kril, teža pa je odvisna od velikosti krila, debeline in sestave. Dimenzijo nosilnih elementov je dokazati s statičnim računom.
Okovje zajema nasadila, kljuko, ključavnico, ščitnike in zapah, vrsta okovja pa je odvisna od zahtevanega namena oken in vrat. 
Nasadila  morajo  biti  ustrezne  nosilnosti.  Nosilnost  in  potrebno  število  nasadil  je  določiti  s  staticnim izracunom, odvisno pa je od teže krila. Na vsaka vrata je vgraditi najmanj tri nasadila.
Neoprenska tesnila za tesnenje kril morajo biti visoke kvalitete, kar je dokazati z atesti..
Vgrajevanje  mora  biti usklajeno  s  tehnoloskim  postopkom  gradnje  objekta.  Pritrjevanje  na  gradbene elemente mora biti izvedeno  tako, da se pri tem ne poslabša funkcija, biti mora elastično  in čvrsto. Vsi elementi za pritrjevanje morajo biti kovinski nerjaveci, ter ustrezne velikosti in nosilnosti.
Vsi elementi so površinsko finalno obdelani na način kot je navedeno v popisu.
</t>
  </si>
  <si>
    <t>SKUPAJ brez DDV</t>
  </si>
  <si>
    <t>Strojne inštalacije</t>
  </si>
  <si>
    <t>Rušenje estrihov v debelini do 15cm, komplet z rušenjem cementnega estriha ter odstranjevanje toplotne izolacije, komplet s sortiranjem odpadkov, nakladanjem na transportno stredstvo in odvoz na stalno deponijo s plačilom vseh potrebnih taks</t>
  </si>
  <si>
    <t>Kompletna dobava in izdelava tlaka v sestavi;</t>
  </si>
  <si>
    <t>▪ 5-6,0 cm mikroarmirani betonski plavajoči estrih C 16/20, fino zaglajen, mikroarmatura: PP vlakna, 
Ob stiku z steno se vgradi protihrupni EPS trak.</t>
  </si>
  <si>
    <t>5,0cm EPS 100 - plošče, po potrebi medseboj (fuge) lepiti s PU peno z namenom preprečitve premikanja T.I. plošč.</t>
  </si>
  <si>
    <t>Slikopleskarska dela zajemajo izdelavo, dobavo in montažo izdelkov, vključno s transporti, in prenosi na objektu  do mesta vgradnje. V ceni postavk je zajeta zaščita vgrajenih elementov z lepilnim krep trakom in PVC folijo oziroma s papirnatimi polami. Vse mere in količine je potrebno preveriti po projektu in na licu mesta.</t>
  </si>
  <si>
    <t>1</t>
  </si>
  <si>
    <t>H05VV-F 3 x 1,5 mm2</t>
  </si>
  <si>
    <t>H05VV-F 4 x 1,5 mm2</t>
  </si>
  <si>
    <t>H05VV-F 5 x 1,5 mm2</t>
  </si>
  <si>
    <t>X.</t>
  </si>
  <si>
    <t>KROVSKA IN KLEPARSKA DELA</t>
  </si>
  <si>
    <t>KROVSKA DELA SKUPAJ</t>
  </si>
  <si>
    <t>m'</t>
  </si>
  <si>
    <t>SKUPAJ - brez DDV:</t>
  </si>
  <si>
    <t>V.</t>
  </si>
  <si>
    <t>Demontaža - izbijanje mizarskih izdelkov ne glede na velikost, komplet z iznosom ruševin na gradbiščno deponijo.</t>
  </si>
  <si>
    <t>Demontaža steklenih nihajnih vrat, dim 84/204, komplet z iznosom ruševin na gradbiščno deponijo.</t>
  </si>
  <si>
    <t>m3</t>
  </si>
  <si>
    <t xml:space="preserve"> - keramika</t>
  </si>
  <si>
    <t xml:space="preserve"> - kamen</t>
  </si>
  <si>
    <t>Rušenje stenske keramike v prostorih, kjer se obstoječe opečne stene ohranijo. Komplet z iznosom na gradbiščno deponijo.</t>
  </si>
  <si>
    <t>Potrebna pomoč obrtnikom in instalaterjem (razna štemanja za potrebe instalacij, druge vzidave).</t>
  </si>
  <si>
    <t>ocena kanalov 5/5cm</t>
  </si>
  <si>
    <t>ocena kanalov 15/5cm</t>
  </si>
  <si>
    <t>ocena kanalov 15/15cm</t>
  </si>
  <si>
    <t xml:space="preserve">Izvedba polnjenja instalacijskih kanalov, grobega zapiranja za razvodi instalacij, obdelava prebojev in popravila za štemanji </t>
  </si>
  <si>
    <t>ocena kanalo</t>
  </si>
  <si>
    <t>ocena kanalov 5/5cm (elektrika, doze)</t>
  </si>
  <si>
    <t>ocena kanalov 15/5cm (HTV voda v stenah)</t>
  </si>
  <si>
    <t>ocena kanalov 15/15cm (vertikale, ventilacije)</t>
  </si>
  <si>
    <t>Rušenje  finalnega tlaka v sanitarijah ter iznos materiala na gradbiščno deponijo.</t>
  </si>
  <si>
    <t>Strojne instalacije</t>
  </si>
  <si>
    <t>Elektro instalacije</t>
  </si>
  <si>
    <t>Odstranjevanje inštalacij:</t>
  </si>
  <si>
    <t>Naprava grobih in finih notranjih stenskih ometov na predhodni cementni obrizg vseh novo pozidanih opečnatih sten. Odbijajo se vse odprtine, ki ne zahtevajo obdelave špalet in površine oken v delu nad 3m2.</t>
  </si>
  <si>
    <t>Enako kot predhodna postavka, le da krpanje obstoječih poškodovanih in odpadlih ometov po odbijanju stenske keramike. OCENA.</t>
  </si>
  <si>
    <t>Izravnava in priprava površine pred polaganjem keramike s samorazlivno izravnalno maso.</t>
  </si>
  <si>
    <t>Dobava in vgradnja stičnih vogalnih letvic.</t>
  </si>
  <si>
    <t>Dobava in montaža RF smradozapornega pokrova, prirejenega za oblaganje, dim 60/60 cm.</t>
  </si>
  <si>
    <t xml:space="preserve">Naprava pomožnih zidarskih odrov višine do 2,00 m brez dostopov in ograj. 1x notanja površina objekta </t>
  </si>
  <si>
    <t>Odvoz rušitvenega materiala na stalno deponijo do 20 km, vključno s prenosi na gradbišču in nakladanjem ter plačilom deponije.</t>
  </si>
  <si>
    <t xml:space="preserve">Čiščenje objekta med in po končanih delih. </t>
  </si>
  <si>
    <t>Dobava in montaža konzolne stenske inox pregrade med pisoarji. Komplet z nosilci, kromiranimi in brušenimi.  Dim. 50/100 cm.</t>
  </si>
  <si>
    <t>Slikanje  vseh vrat instalacijskih omaric v moških in ženskih sanitarijah, s poldisperzijskimi barvami v beli barvi, vključno z vsemi dobavami in transporti.</t>
  </si>
  <si>
    <t>D 116 (po sistemu KNAUF)   Dobava in montaža spuščene stropne obloge z vodoravno spodnjo ploskvijo . Brez fug in s pokrito podkonstrukcijo. Podkonstrukcija sestavljena iz pocinkane jeklene pločevine kot nosilnih  ( UA profilov 50*40mm) in montažnih ( C profilov 60*27mm). Spodnja vidna ploskev iz enojne MK  plošče debeline 12,5mm . Vsi stiki plošč so bandažirani in dvakrat kitani z vmesnim brušenjem in končnim pleskanjem v beli barvi.  Višina stropa od tal je od 2,5 m, obešalna višina stropa do 60,00 cm.V ceno postavke vračunati morebitne  izreze za vgradne luči in  iznos embalaže in ostankov materiala iz objekta, odvoz na deponijo in plačilo nadomestila na deponiji</t>
  </si>
  <si>
    <t>STEKLARSKA DELA</t>
  </si>
  <si>
    <t>Slikanje sten s polmat latex barvo v beli barvi</t>
  </si>
  <si>
    <t xml:space="preserve">Slikanje sten in stropov z 2x disperzijsko barvo v beli barvi s predhodno izravnavo z izravnalno maso  in potrebnim brušenjem, skupaj s sanacijo razpok, komplet z zaščito ostalih elementov </t>
  </si>
  <si>
    <r>
      <t>NV4</t>
    </r>
    <r>
      <rPr>
        <sz val="11"/>
        <rFont val="Tahoma"/>
        <family val="2"/>
        <charset val="238"/>
      </rPr>
      <t xml:space="preserve"> Dobava in montaža steklenih nihajnih vrat, dim. 84/204 cm, enojna zasteklitev s kaljenim varnostnim steklom 8mm brez okvirja, s potiskom. Vrata so opremljena z inox kljuko po izbiri projektanta. </t>
    </r>
  </si>
  <si>
    <r>
      <t>NV5</t>
    </r>
    <r>
      <rPr>
        <sz val="11"/>
        <rFont val="Tahoma"/>
        <family val="2"/>
        <charset val="238"/>
      </rPr>
      <t xml:space="preserve"> Dobava in montaža steklenih vrat, dim. 80/242 cm, desna, enojna zasteklitev s satiniranim kaljenim varnostnim steklom brez okvirja, s potiskom. Vrata so opremljena z inox kljuko po izbiri projektanta. </t>
    </r>
  </si>
  <si>
    <r>
      <t>NV6</t>
    </r>
    <r>
      <rPr>
        <sz val="11"/>
        <rFont val="Tahoma"/>
        <family val="2"/>
        <charset val="238"/>
      </rPr>
      <t xml:space="preserve"> Dobava in montaža steklenih vrat, dim. 90/242 cm, leva, enojna zasteklitev s kaljenim varnostnim steklom brez okvirja, s potiskom. Vrata so opremljena z inox kljuko po izbiri projektanta. </t>
    </r>
  </si>
  <si>
    <t>Zidanje predelnih sten z opeko  debeline 11,5cm  in izdelava raznih obzidav. Zidava sten vključno z izdelavo montažnih preklad. Stena se zato obračuna kot prazno je polno.</t>
  </si>
  <si>
    <t>Izdelava fasadnega odra, za potrebe dostopa do sanitarij in za potrebe zamenjave oken</t>
  </si>
  <si>
    <r>
      <t>m</t>
    </r>
    <r>
      <rPr>
        <b/>
        <vertAlign val="superscript"/>
        <sz val="11"/>
        <rFont val="Tahoma"/>
        <family val="2"/>
        <charset val="238"/>
      </rPr>
      <t>2</t>
    </r>
  </si>
  <si>
    <t xml:space="preserve">Izdelava PID dokumentacije (arhitektura, elektro in strojne inšatalcije) </t>
  </si>
  <si>
    <t>H05VV-F 3 x 2,5 mm2</t>
  </si>
  <si>
    <t>Kovinske perforirane instalacijske police:</t>
  </si>
  <si>
    <t>PK100</t>
  </si>
  <si>
    <t>Delo v obstoječih el. razdelilnih omarah (dograditev avt. odklopnikov):</t>
  </si>
  <si>
    <t>avtomatski instalacijski odklopnik 1p, B 10A</t>
  </si>
  <si>
    <t>avtomatski instalacijski odklopnik 1p, B 16A</t>
  </si>
  <si>
    <t>FID 25A/0,03A/4p 230V/400V AC (zamenjava obstoječih dotrajanih)</t>
  </si>
  <si>
    <t>kontaktor</t>
  </si>
  <si>
    <t>stikalo 1,0,2</t>
  </si>
  <si>
    <t xml:space="preserve">drobni in vezni material                                                                        </t>
  </si>
  <si>
    <t>pripadajoče tablice s trajnimi graviranimi napisi, UV obstojne in pritrjene na omarico (po detajlu)</t>
  </si>
  <si>
    <t>Izdelava meritev, kontrolnih pregledov in preizkušanj izdelanih jakotočnih inštalacij komplet z pisnimi merilnimi protokoli.</t>
  </si>
  <si>
    <t>Drobni in ostali material izven popisa</t>
  </si>
  <si>
    <t>%</t>
  </si>
  <si>
    <t>Vgradni asimetrični reflektor LED, 230V, 27W, 2700K, tip INTRA Nitor RV-AS LED 2500 27W 2700K)</t>
  </si>
  <si>
    <t>Driver P38D 38W 300-1050mA 18-54V DALI</t>
  </si>
  <si>
    <t>LED EM kit 1h 350mA 9-57V DC</t>
  </si>
  <si>
    <t>INTRA Minus S line L 2550 lm 23 W 827 L1402 mm FO IP20 white</t>
  </si>
  <si>
    <t>Nastavljivo žično viseče ogrodje S10C L1500 mm z belim pokrovčkom ZA INTRA Minus S line</t>
  </si>
  <si>
    <t>Zaključna pokrov za Intra Minus S line</t>
  </si>
  <si>
    <t>Senzor gibanja STEINEL IS 345 MX-E HIGHBAY 360°</t>
  </si>
  <si>
    <t xml:space="preserve"> OSTALO</t>
  </si>
  <si>
    <t>kpl.</t>
  </si>
  <si>
    <t>Vključno z odvozom odstranjenih elementov na deponijo.</t>
  </si>
  <si>
    <t>OPOMBA:</t>
  </si>
  <si>
    <t>Evidenčne liste dostave opreme na deponijo nujno predati naročniku del.</t>
  </si>
  <si>
    <t>Ustreza, proizvod VOGEL &amp; NOOT, tip Plan Vertical Centrally Connected Radiator, dobaviti vključno  z nosilnimi konzolami VONOMAT.</t>
  </si>
  <si>
    <t>VENTILI</t>
  </si>
  <si>
    <t>Vsak radiator se opremi z radiatorskim termostatskim ventilom s prednastavitvijo vključno s termostatsko glavo:</t>
  </si>
  <si>
    <t>termostatska glava model z vgrajenim temperaturnim tipalom, skladna s  standardom EN 215-1 z varovalko pred nepooblaščenim snemanjem za glave z zaskočnim priključkom primerna za javne prostore (anti vandal) proizvod Danfoss, tip RA 2920</t>
  </si>
  <si>
    <t>odzračevalni ventil</t>
  </si>
  <si>
    <t>prednastavitev ventilov skladno z navodili proizvajalca (temperaturni režim 80/60°C)</t>
  </si>
  <si>
    <t>Dobaviti komplet z vsem pritrdilnim, tesnilnim, nosilnim in veznim materialom za montažo novega radiatorja na mesto odstranjenega. Vključno s fitingi in priključnimi cevmi za priključitev na obstoječi cevni razvod in vso ostalo potrebno opremo za vzpostavitev delovanja.</t>
  </si>
  <si>
    <t>tip 22</t>
  </si>
  <si>
    <t xml:space="preserve">600x2100                           </t>
  </si>
  <si>
    <t>450x1800</t>
  </si>
  <si>
    <t>Ustreza: UPONOR Unipipe PLUS ali enakovredno</t>
  </si>
  <si>
    <t>Predizolirane večplastne cevi za razvod ogrevne vode</t>
  </si>
  <si>
    <t xml:space="preserve">ø25x2,5mm - s toplotno izolacijo cevi 13mm, </t>
  </si>
  <si>
    <t>ø20x2,25mm - s toplotno izolacijo cevi 13mm,</t>
  </si>
  <si>
    <r>
      <t xml:space="preserve">Praznenje </t>
    </r>
    <r>
      <rPr>
        <sz val="10"/>
        <rFont val="Tahoma"/>
        <family val="2"/>
        <charset val="238"/>
      </rPr>
      <t xml:space="preserve">obstoječe ogrevalne instalacije. </t>
    </r>
  </si>
  <si>
    <r>
      <t xml:space="preserve">Demontaža </t>
    </r>
    <r>
      <rPr>
        <sz val="10"/>
        <rFont val="Tahoma"/>
        <family val="2"/>
        <charset val="238"/>
      </rPr>
      <t>obstoječih radiatorjev v sanitarijah in na hodniku pred sanitarijami. Odstrani se radiator, nosilne elemente radiatorjev in vidno cevno povezavo do vertikal.</t>
    </r>
  </si>
  <si>
    <r>
      <t>Radiatorski grelnik s spodnjim sredinskim priključkom</t>
    </r>
    <r>
      <rPr>
        <sz val="10"/>
        <rFont val="Tahoma"/>
        <family val="2"/>
        <charset val="238"/>
      </rPr>
      <t xml:space="preserve"> iz hladno valjane jeklene pocinkane pločevine po EN 442-1, premaz po DIN 55900 (elektrostatično prašno barvanje in segreto v peči), primeren za protikorozijsko zahtevne prostore. Vključno s snemljivimi pokrovi za lažje čiščenje.</t>
    </r>
  </si>
  <si>
    <r>
      <t xml:space="preserve">radiatorski dovodni termostatski ventil s prednastavitvijo proizvod Danfoss, tip RA-N 15 </t>
    </r>
    <r>
      <rPr>
        <b/>
        <sz val="10"/>
        <rFont val="Tahoma"/>
        <family val="2"/>
        <charset val="238"/>
      </rPr>
      <t>ravni ali kotni</t>
    </r>
    <r>
      <rPr>
        <sz val="10"/>
        <rFont val="Tahoma"/>
        <family val="2"/>
        <charset val="238"/>
      </rPr>
      <t xml:space="preserve">  </t>
    </r>
  </si>
  <si>
    <r>
      <t xml:space="preserve">radiatorski povratni ventil proizvod Danfoss, tip RVL 15 </t>
    </r>
    <r>
      <rPr>
        <b/>
        <sz val="10"/>
        <rFont val="Tahoma"/>
        <family val="2"/>
        <charset val="238"/>
      </rPr>
      <t xml:space="preserve">ravni ali kotni </t>
    </r>
  </si>
  <si>
    <t xml:space="preserve">Večplastna kompozitna cevi za ogrevno vodo, (PE-RT - vezni sloj - brezšivni aluminij - vezni sloj - PE-RT),  razred požarne zaščite E v skladu s standardom EN 13501-1, trajne obratovalne temperature so lahko do 80°C pri maksimalnem trajnem obratovalnem tlaku 10 barov. Kratkotrajno so lahko cevi obremenjene s temperaturo 100°C, vendar ne več kot 100 ur v obratovalni življenjski dobi. Vključno s toplotno izolacijo cevi, izdelana iz polietilenske pene z zaprto celično strukturo, s koeficientom L toplotne izolacije min.  0,04W/mK, z čvrsto zunanjo brezšivno folijo. Dobavljiva v kolutih ali palicah, skupaj z fitingi za stiskanje,  fazonskimi kosi in vsem potrebnim montažnim in pritrdilnim materialom
</t>
  </si>
  <si>
    <r>
      <t xml:space="preserve">Polnjenje ogrevalnega sistema </t>
    </r>
    <r>
      <rPr>
        <sz val="10"/>
        <rFont val="Tahoma"/>
        <family val="2"/>
        <charset val="238"/>
      </rPr>
      <t>z mehčano vodo skladno z navodili proizvajalca opreme,</t>
    </r>
    <r>
      <rPr>
        <b/>
        <sz val="10"/>
        <rFont val="Tahoma"/>
        <family val="2"/>
        <charset val="238"/>
      </rPr>
      <t xml:space="preserve"> </t>
    </r>
    <r>
      <rPr>
        <sz val="10"/>
        <rFont val="Tahoma"/>
        <family val="2"/>
        <charset val="238"/>
      </rPr>
      <t>po predhodnem izpiranju in čiščenju lovilcev nesnage.</t>
    </r>
  </si>
  <si>
    <r>
      <t xml:space="preserve">Tlačni preizkus </t>
    </r>
    <r>
      <rPr>
        <sz val="10"/>
        <rFont val="Tahoma"/>
        <family val="2"/>
        <charset val="238"/>
      </rPr>
      <t xml:space="preserve">ogrevalnega sistema po DIN 18380, vključno s potrebnim materialom (čepi), ter izdelavo pisnega poročila o uspešno opravljenem tlačnem preizkusu. Navodila v tehničnem poročilu.  </t>
    </r>
  </si>
  <si>
    <r>
      <t xml:space="preserve">Odvodni ventilator </t>
    </r>
    <r>
      <rPr>
        <b/>
        <u/>
        <sz val="10"/>
        <rFont val="Tahoma"/>
        <family val="2"/>
        <charset val="238"/>
      </rPr>
      <t>podometne</t>
    </r>
    <r>
      <rPr>
        <sz val="10"/>
        <rFont val="Tahoma"/>
        <family val="2"/>
        <charset val="238"/>
      </rPr>
      <t xml:space="preserve"> izvedbe s protipovratno loputo, s pripadajočim glavnim in časovnim stikalom, časovno zakasnjenim izklopom, vključno z montažnimi prirobnicami, komplet s pritrdilnim materialom</t>
    </r>
  </si>
  <si>
    <t xml:space="preserve">Poučevanje investitorja-uporabnika z rokovanjem z  ventilacijskimi  inštalacijami in napravami  </t>
  </si>
  <si>
    <t>Prezračevalni okrogli 'SPIRO' kanali</t>
  </si>
  <si>
    <t xml:space="preserve">ø125 </t>
  </si>
  <si>
    <t>ø160</t>
  </si>
  <si>
    <t>ø180</t>
  </si>
  <si>
    <t>Prezračevalni fleksibilni kanali</t>
  </si>
  <si>
    <t>predizolirane fleksibilne alu cevi za povezavo zračnih kanalov in distribucijskih elementov, okrogle vključno z obešali in pritrdili ter spojnim in tesnilnim materialom.</t>
  </si>
  <si>
    <t>ø125</t>
  </si>
  <si>
    <t>dim. ɸ125</t>
  </si>
  <si>
    <t>DN15 oz. ø20x2,25  - predizolirana s 13 mm</t>
  </si>
  <si>
    <t>DN20 oz. ø25x2,5  - predizolirana s 13 mm</t>
  </si>
  <si>
    <t>DN20 oz. ø32x3,0 - predizolirana s 13 mm</t>
  </si>
  <si>
    <t>DN32</t>
  </si>
  <si>
    <t>PP ali PE nizkošumna odtočna cev za horizontalno ali vertikalno montažo komplet s pritrdilnim materialom (cevnimi objemkami z izolacijskim vložkom) ter fazoni in spojnim materialom.
Ustreza proizvod Geberit tip dB 20 ali drugi ustrezni (npr. Polokal, Rehau,...)</t>
  </si>
  <si>
    <t xml:space="preserve">d75      </t>
  </si>
  <si>
    <t xml:space="preserve">d125    </t>
  </si>
  <si>
    <t xml:space="preserve">štirih regulacijskih ventilov DN 15/10 z rozetama in veznima cevkama priključenima iz stene </t>
  </si>
  <si>
    <t>štirih enojnih PF baterijskih priključkov za Alumplast cevi 14/18-1/2’’ za montažo na nosilno ploščo</t>
  </si>
  <si>
    <t>vključno ves tesnilni in pritrdilni material</t>
  </si>
  <si>
    <t>2 kom kromiranega odtočnega ventila DN 32 z zapiralom</t>
  </si>
  <si>
    <t>2kom kromiranega medeninastega okroglega sifona DN 32 z obvezno cevjo in rozeto</t>
  </si>
  <si>
    <t>Kompletno konzolno stranišče sestoječe iz:</t>
  </si>
  <si>
    <t>podometnega izplakovalnega kotlička Duofix  (št. art. 111.247.00.1) proizvod Geberit za montažo na knauf steno (ali drugi ustrezni) z regulacijskim ventilom DN 15/10, fazonskim kosom (kolenom) za odtok in aktivirno tipko (po izbiri arhitekta)</t>
  </si>
  <si>
    <t>enojnega PF baterijskega priključka za Alumplast cevi 14/18-1/2’’ za montažo na nosilno ploščo</t>
  </si>
  <si>
    <t>vključno ves tesnilni, nosilni in pritrdilni material</t>
  </si>
  <si>
    <t>Samo montaža naslednjih komponent:</t>
  </si>
  <si>
    <t xml:space="preserve">sedežne deske in pokrova wc školjke iz zgornje vrstice (sestavni del školjke) z mehkim zapiranjem </t>
  </si>
  <si>
    <t>Kompletni pisoar, sestavljen iz:</t>
  </si>
  <si>
    <t>pokromanega S sifona dim. 50 mm z zidno rozeto</t>
  </si>
  <si>
    <t>konzola za montažo pisoarja na betonsko steno</t>
  </si>
  <si>
    <t xml:space="preserve">Praznenje obstoječe vodovodne instalacije. </t>
  </si>
  <si>
    <t>Komplet dveh vgradnih umivalnikov in pulta sestavljen iz:</t>
  </si>
  <si>
    <t xml:space="preserve">2 kos vgradni  umivalnik vel. 750x340 mm, proizvod Duravit, tip X-Large </t>
  </si>
  <si>
    <t>tipskega pulta s podkonstrukcijo za pritrditev na steno in z odprtinami za montažo milnikov dolžine 3000mm, širine 500mm</t>
  </si>
  <si>
    <t>ogledala dolžine 3000mm višine 120cm</t>
  </si>
  <si>
    <t>kromirane senzorske medeninaste  mešalne baterije Dorn Brach META 44 521 660-00 za umivalnike, proizvod po izbiri arhitekta</t>
  </si>
  <si>
    <t>konzolne školjke iz bele sanitarne keramike z zidnim (zadnjim) iztokom DN 110, proizvod CATALANO, tip NEW ZERO</t>
  </si>
  <si>
    <t>pisoarne školjke iz bele sanitarne keramike, proizvod CATALANO, BIGBOY</t>
  </si>
  <si>
    <t>krmilna elektronika za pisoar, IR, 230V, komplet z vgradnim setom s kotnim ventilom, magnetnim ventilom, pokrivne plošče, možnost nastavitve časa iztoka GEBERIT 111.620.00.1 + 116.025.KJ.1</t>
  </si>
  <si>
    <r>
      <t>Prezračevalni okrogli 'SPIRO' kanali, izdelani iz jeklene pocinkane pločevine (kvalitete skladno z EN 10142), z merami in oblikami po SIST EN 1506, trdnosti in zrakotesnosti razreda D po SIST EN 12237, debeline po DIN 24191.
Pri vseh spremembah smeri za več kot 30</t>
    </r>
    <r>
      <rPr>
        <vertAlign val="superscript"/>
        <sz val="10"/>
        <rFont val="Tahoma"/>
        <family val="2"/>
        <charset val="238"/>
      </rPr>
      <t>0</t>
    </r>
    <r>
      <rPr>
        <sz val="10"/>
        <rFont val="Tahoma"/>
        <family val="2"/>
        <charset val="238"/>
      </rPr>
      <t xml:space="preserve"> je potrebno v loke ali kolena vstaviti vodila, ki se namestijo na ¼ do 1/3 širine loka oziroma kolena. Na vseh odcepih dovodnih kanalov so predvidene usmerne lopute, na odvodnih kanalih pa regulacijske dušilne lopute.
Na kanalskem razvodu morajo biti nameščene revizijske lopute z zrakotesnimi pokrovi za čiščenje kanalov, skladno z zahtevami standarda SIST EN 12097:2007. Velikost in lokacija revizijskih odprtin morajo ustrezati tabeli 1 in 2 istega standarda.
Vključno s spojkami, oblikovnimi kosi,  z upoštevanim dodatkom za razrez.
Prezračevalni kanali se obešajo na strop ali stene s predfabriciranimi obešalnimi sistemi in materiali vključno z obešali in pritrdili ter spojnim in tesnilnim materialom.</t>
    </r>
  </si>
  <si>
    <t>OBJEKT: SANITARIJE UPRAVNA STAVBA</t>
  </si>
  <si>
    <t>Projektantski nadzor</t>
  </si>
  <si>
    <t>ura</t>
  </si>
  <si>
    <t>PZI dokumentacija - izdelava delavniških načrtov</t>
  </si>
  <si>
    <t>Dobava sanitarne opreme za invalide</t>
  </si>
  <si>
    <t xml:space="preserve"> -</t>
  </si>
  <si>
    <t>školjka</t>
  </si>
  <si>
    <t>umivalnik</t>
  </si>
  <si>
    <t>ogledalo</t>
  </si>
  <si>
    <t>ročaji</t>
  </si>
  <si>
    <t>Stikalo, vgrajeno v modulni sistem, podometne izvedbe, po izbiri investitorja, komplet z dozo in okvirjem: (kot npr. Gewis)</t>
  </si>
  <si>
    <t>podometne izvedbe</t>
  </si>
  <si>
    <t>12.</t>
  </si>
  <si>
    <t>Demontaža obstoječih sanitarnih elementov komplet z iznosom ruševin na uradno deponijo.</t>
  </si>
  <si>
    <t>Rušenje opečnih predelnih sten, debeline 15 do 22 cm,komplet z oblogo (omet, keramika). Iznos rušitvenega materiala na gradbiščno deponijo. Odvoz materiala na uradno deponijo.</t>
  </si>
  <si>
    <t>Demontaža obstoječih kovinskih radiatorjev, komplet z rezanjem in štemanjem ter ostalimi pomožnimi deli.</t>
  </si>
  <si>
    <t xml:space="preserve">Demontaža obstoječih stropnih konstrukcij, v ceni upoštevati vsa potrebna dela. </t>
  </si>
  <si>
    <t>Dobava in vgradnja MAX kompakt plošč debeline 13 mm, vključno z okovjem (nogice, panti, ročaji, kotniki, ključavnica, vijaki…), iz RF materiala</t>
  </si>
  <si>
    <t xml:space="preserve">Obloga tal s porcelanskimi gres ploščicami, kot npr. Atlas Concorde tip Marvel Pro Statuario Select 60x60 Mat, R10, levigato in rettificato dim. 60x60x1cm, delno 30X30X1cm, vključno s fugami max debeline 1mm in fugirno s maso barvi plošč. Obloga z lepljenjem na pripravljeno podlago. </t>
  </si>
  <si>
    <t xml:space="preserve">Obloga sten s porcelanskimi gres ploščicami, kot npr. Atlas Concorde tip Marvel Pro Statuario Select 60x60 Lappato, polished, levigato in rettificato dim. 60x60x1cm, delno 30X30X1cm, vključno s fugami max debeline 1mm in fugirno maso v barvi plošč. Obloga z lepljenjem na pripravljeno podlago. </t>
  </si>
  <si>
    <t xml:space="preserve">Dobava in vgradnja zunanjega okna dim.100/101+141 cm, ALU izvedbe s termočlenom,  dvoslojna zasteklitev, barvni ton okvirov alu RAL 9006. Odpiranje krilno in na ventus, opremljena z  notranjo in zunanjo polico v istem tonu, vse komplet z vgradnjo
</t>
  </si>
  <si>
    <t xml:space="preserve"> - zajeto v strojnih instalacijah</t>
  </si>
  <si>
    <t>10% nepredvidena dela</t>
  </si>
  <si>
    <t>Izdelava navodil za obratovanje in vzdrževanje</t>
  </si>
  <si>
    <t>Izdelava kamnite talne obloge pred stopniščem v granitni izvedbi, vključno s armirano talno ploščo debeline 10 cm. V ceni zajeti vsa potrebna dela, transporte, … Izbor kamna potrdi naročnik.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</si>
</sst>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 #,##0.00_-;_-* &quot;-&quot;??_-;_-@_-"/>
    <numFmt numFmtId="164" formatCode="_-* #,##0.00\ _€_-;\-* #,##0.00\ _€_-;_-* \-??\ _€_-;_-@_-"/>
    <numFmt numFmtId="165" formatCode="_-* #,##0.00\ _S_I_T_-;\-* #,##0.00\ _S_I_T_-;_-* \-??\ _S_I_T_-;_-@_-"/>
    <numFmt numFmtId="166" formatCode="\$#,##0\ ;&quot;($&quot;#,##0\)"/>
    <numFmt numFmtId="167" formatCode="m&quot;ont&quot;h\ d&quot;, &quot;yyyy"/>
    <numFmt numFmtId="168" formatCode="_(* #,##0_);_(* \(#,##0\);_(* \-_);_(@_)"/>
    <numFmt numFmtId="169" formatCode="_(* #,##0.00_);_(* \(#,##0.00\);_(* \-??_);_(@_)"/>
    <numFmt numFmtId="170" formatCode="#,#00"/>
    <numFmt numFmtId="171" formatCode="#,"/>
    <numFmt numFmtId="172" formatCode="0\ %"/>
    <numFmt numFmtId="173" formatCode="&quot;L. &quot;#,##0;[Red]&quot;-L. &quot;#,##0"/>
    <numFmt numFmtId="174" formatCode="_-* #,##0.00&quot; SIT&quot;_-;\-* #,##0.00&quot; SIT&quot;_-;_-* \-??&quot; SIT&quot;_-;_-@_-"/>
    <numFmt numFmtId="175" formatCode="_(\$* #,##0_);_(\$* \(#,##0\);_(\$* \-_);_(@_)"/>
    <numFmt numFmtId="176" formatCode="_(\$* #,##0.00_);_(\$* \(#,##0.00\);_(\$* \-??_);_(@_)"/>
    <numFmt numFmtId="177" formatCode="_-* #,##0.00\ &quot;SIT&quot;_-;\-* #,##0.00\ &quot;SIT&quot;_-;_-* &quot;-&quot;??\ &quot;SIT&quot;_-;_-@_-"/>
    <numFmt numFmtId="178" formatCode="_ * #,##0.0_)\ _€_ ;_ * \(#,##0.0\)\ _€_ ;_ * &quot;-&quot;??_)\ _€_ ;_ @_ "/>
    <numFmt numFmtId="179" formatCode="_ * #,##0_)\ _€_ ;_ * \(#,##0\)\ _€_ ;_ * &quot;-&quot;??_)\ _€_ ;_ @_ "/>
    <numFmt numFmtId="180" formatCode="#,##0.00\ &quot;€&quot;"/>
    <numFmt numFmtId="181" formatCode="#,##0\ &quot;SIT&quot;"/>
  </numFmts>
  <fonts count="52">
    <font>
      <sz val="10"/>
      <name val="Arial"/>
      <family val="2"/>
      <charset val="238"/>
    </font>
    <font>
      <sz val="11"/>
      <color theme="1"/>
      <name val="Tahoma"/>
      <family val="2"/>
      <charset val="238"/>
    </font>
    <font>
      <sz val="10"/>
      <name val="Arial"/>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sz val="1"/>
      <color indexed="8"/>
      <name val="Courier New"/>
      <family val="1"/>
      <charset val="238"/>
    </font>
    <font>
      <i/>
      <sz val="11"/>
      <color indexed="23"/>
      <name val="Calibri"/>
      <family val="2"/>
      <charset val="238"/>
    </font>
    <font>
      <sz val="10"/>
      <name val="Arial CE"/>
      <family val="2"/>
      <charset val="238"/>
    </font>
    <font>
      <sz val="11"/>
      <color indexed="17"/>
      <name val="Calibri"/>
      <family val="2"/>
      <charset val="238"/>
    </font>
    <font>
      <b/>
      <sz val="15"/>
      <color indexed="56"/>
      <name val="Calibri"/>
      <family val="2"/>
      <charset val="238"/>
    </font>
    <font>
      <b/>
      <sz val="18"/>
      <color indexed="24"/>
      <name val="Arial"/>
      <family val="2"/>
      <charset val="238"/>
    </font>
    <font>
      <b/>
      <sz val="13"/>
      <color indexed="56"/>
      <name val="Calibri"/>
      <family val="2"/>
      <charset val="238"/>
    </font>
    <font>
      <b/>
      <sz val="12"/>
      <color indexed="24"/>
      <name val="Arial"/>
      <family val="2"/>
      <charset val="238"/>
    </font>
    <font>
      <b/>
      <sz val="11"/>
      <color indexed="56"/>
      <name val="Calibri"/>
      <family val="2"/>
      <charset val="238"/>
    </font>
    <font>
      <b/>
      <sz val="1"/>
      <color indexed="8"/>
      <name val="Courier New"/>
      <family val="1"/>
      <charset val="238"/>
    </font>
    <font>
      <sz val="11"/>
      <color indexed="62"/>
      <name val="Calibri"/>
      <family val="2"/>
      <charset val="238"/>
    </font>
    <font>
      <sz val="11"/>
      <color indexed="52"/>
      <name val="Calibri"/>
      <family val="2"/>
      <charset val="238"/>
    </font>
    <font>
      <sz val="11"/>
      <color indexed="60"/>
      <name val="Calibri"/>
      <family val="2"/>
      <charset val="238"/>
    </font>
    <font>
      <sz val="12"/>
      <name val="Courier New"/>
      <family val="1"/>
      <charset val="238"/>
    </font>
    <font>
      <b/>
      <sz val="11"/>
      <color indexed="63"/>
      <name val="Calibri"/>
      <family val="2"/>
      <charset val="238"/>
    </font>
    <font>
      <sz val="10"/>
      <color indexed="8"/>
      <name val="MS Sans Serif"/>
      <family val="2"/>
      <charset val="238"/>
    </font>
    <font>
      <b/>
      <sz val="18"/>
      <color indexed="56"/>
      <name val="Cambria"/>
      <family val="2"/>
      <charset val="238"/>
    </font>
    <font>
      <b/>
      <sz val="11"/>
      <color indexed="8"/>
      <name val="Calibri"/>
      <family val="2"/>
      <charset val="238"/>
    </font>
    <font>
      <sz val="11"/>
      <color indexed="10"/>
      <name val="Calibri"/>
      <family val="2"/>
      <charset val="238"/>
    </font>
    <font>
      <sz val="10"/>
      <name val="Arial"/>
      <family val="2"/>
      <charset val="238"/>
    </font>
    <font>
      <sz val="14"/>
      <name val="Swis721 Lt BT"/>
      <family val="2"/>
    </font>
    <font>
      <b/>
      <sz val="12"/>
      <name val="Swis721 Lt BT"/>
      <family val="2"/>
    </font>
    <font>
      <sz val="10"/>
      <name val="Swis721 Lt BT"/>
      <family val="2"/>
    </font>
    <font>
      <sz val="12"/>
      <name val="Swis721 Lt BT"/>
      <family val="2"/>
    </font>
    <font>
      <b/>
      <sz val="15"/>
      <name val="Swis721 Lt BT"/>
      <family val="2"/>
    </font>
    <font>
      <b/>
      <sz val="11"/>
      <name val="Tahoma"/>
      <family val="2"/>
      <charset val="238"/>
    </font>
    <font>
      <i/>
      <sz val="10"/>
      <name val="Tahoma"/>
      <family val="2"/>
      <charset val="238"/>
    </font>
    <font>
      <sz val="10"/>
      <name val="Helv"/>
      <charset val="204"/>
    </font>
    <font>
      <sz val="10"/>
      <name val="Tahoma"/>
      <family val="2"/>
      <charset val="238"/>
    </font>
    <font>
      <b/>
      <sz val="10"/>
      <name val="Tahoma"/>
      <family val="2"/>
      <charset val="238"/>
    </font>
    <font>
      <sz val="10"/>
      <color theme="1"/>
      <name val="Tahoma"/>
      <family val="2"/>
      <charset val="238"/>
    </font>
    <font>
      <sz val="10"/>
      <name val="Arial"/>
      <family val="2"/>
      <charset val="238"/>
    </font>
    <font>
      <sz val="10"/>
      <name val="Arial CE"/>
      <charset val="238"/>
    </font>
    <font>
      <sz val="11"/>
      <color theme="1"/>
      <name val="Calibri"/>
      <family val="2"/>
      <charset val="204"/>
      <scheme val="minor"/>
    </font>
    <font>
      <sz val="11"/>
      <name val="Tahoma"/>
      <family val="2"/>
      <charset val="238"/>
    </font>
    <font>
      <sz val="11"/>
      <color indexed="10"/>
      <name val="Tahoma"/>
      <family val="2"/>
      <charset val="238"/>
    </font>
    <font>
      <i/>
      <sz val="11"/>
      <name val="Tahoma"/>
      <family val="2"/>
      <charset val="238"/>
    </font>
    <font>
      <b/>
      <i/>
      <sz val="10"/>
      <name val="Tahoma"/>
      <family val="2"/>
      <charset val="238"/>
    </font>
    <font>
      <sz val="10"/>
      <color indexed="8"/>
      <name val="Tahoma"/>
      <family val="2"/>
      <charset val="238"/>
    </font>
    <font>
      <b/>
      <vertAlign val="superscript"/>
      <sz val="11"/>
      <name val="Tahoma"/>
      <family val="2"/>
      <charset val="238"/>
    </font>
    <font>
      <i/>
      <sz val="10"/>
      <color theme="1"/>
      <name val="Tahoma"/>
      <family val="2"/>
      <charset val="238"/>
    </font>
    <font>
      <b/>
      <u/>
      <sz val="10"/>
      <name val="Tahoma"/>
      <family val="2"/>
      <charset val="238"/>
    </font>
    <font>
      <vertAlign val="superscript"/>
      <sz val="10"/>
      <name val="Tahoma"/>
      <family val="2"/>
      <charset val="238"/>
    </font>
    <font>
      <sz val="10"/>
      <color indexed="9"/>
      <name val="Tahoma"/>
      <family val="2"/>
      <charset val="238"/>
    </font>
  </fonts>
  <fills count="28">
    <fill>
      <patternFill patternType="none"/>
    </fill>
    <fill>
      <patternFill patternType="gray125"/>
    </fill>
    <fill>
      <patternFill patternType="solid">
        <fgColor indexed="31"/>
        <bgColor indexed="41"/>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2"/>
      </patternFill>
    </fill>
    <fill>
      <patternFill patternType="solid">
        <fgColor indexed="41"/>
        <bgColor indexed="31"/>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26"/>
      </patternFill>
    </fill>
    <fill>
      <patternFill patternType="solid">
        <fgColor theme="0" tint="-0.14999847407452621"/>
        <bgColor indexed="64"/>
      </patternFill>
    </fill>
    <fill>
      <patternFill patternType="solid">
        <fgColor theme="0"/>
        <bgColor indexed="64"/>
      </patternFill>
    </fill>
    <fill>
      <patternFill patternType="solid">
        <fgColor indexed="22"/>
        <bgColor indexed="64"/>
      </patternFill>
    </fill>
  </fills>
  <borders count="3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
      <left/>
      <right style="double">
        <color indexed="64"/>
      </right>
      <top style="double">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s>
  <cellStyleXfs count="88">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164" fontId="27" fillId="0" borderId="0" applyFill="0" applyBorder="0" applyAlignment="0" applyProtection="0"/>
    <xf numFmtId="165" fontId="27" fillId="0" borderId="0" applyFill="0" applyBorder="0" applyAlignment="0" applyProtection="0"/>
    <xf numFmtId="3" fontId="27" fillId="0" borderId="0" applyFill="0" applyBorder="0" applyAlignment="0" applyProtection="0"/>
    <xf numFmtId="166" fontId="27" fillId="0" borderId="0" applyFill="0" applyBorder="0" applyAlignment="0" applyProtection="0"/>
    <xf numFmtId="167" fontId="8" fillId="0" borderId="0">
      <protection locked="0"/>
    </xf>
    <xf numFmtId="168" fontId="27" fillId="0" borderId="0" applyFill="0" applyBorder="0" applyAlignment="0" applyProtection="0"/>
    <xf numFmtId="169" fontId="27" fillId="0" borderId="0" applyFill="0" applyBorder="0" applyAlignment="0" applyProtection="0"/>
    <xf numFmtId="0" fontId="9" fillId="0" borderId="0" applyNumberFormat="0" applyFill="0" applyBorder="0" applyAlignment="0" applyProtection="0"/>
    <xf numFmtId="170" fontId="8" fillId="0" borderId="0">
      <protection locked="0"/>
    </xf>
    <xf numFmtId="0" fontId="10" fillId="0" borderId="0" applyNumberFormat="0"/>
    <xf numFmtId="0" fontId="27" fillId="0" borderId="0" applyNumberFormat="0"/>
    <xf numFmtId="0" fontId="11" fillId="4" borderId="0" applyNumberFormat="0" applyBorder="0" applyAlignment="0" applyProtection="0"/>
    <xf numFmtId="0" fontId="12" fillId="0" borderId="3" applyNumberFormat="0" applyFill="0" applyAlignment="0" applyProtection="0"/>
    <xf numFmtId="0" fontId="13" fillId="0" borderId="0" applyNumberFormat="0" applyFill="0" applyBorder="0" applyAlignment="0" applyProtection="0"/>
    <xf numFmtId="0" fontId="14" fillId="0" borderId="4" applyNumberFormat="0" applyFill="0" applyAlignment="0" applyProtection="0"/>
    <xf numFmtId="0" fontId="15" fillId="0" borderId="0" applyNumberFormat="0" applyFill="0" applyBorder="0" applyAlignment="0" applyProtection="0"/>
    <xf numFmtId="0" fontId="16" fillId="0" borderId="5" applyNumberFormat="0" applyFill="0" applyAlignment="0" applyProtection="0"/>
    <xf numFmtId="0" fontId="16" fillId="0" borderId="0" applyNumberFormat="0" applyFill="0" applyBorder="0" applyAlignment="0" applyProtection="0"/>
    <xf numFmtId="171" fontId="17" fillId="0" borderId="0">
      <protection locked="0"/>
    </xf>
    <xf numFmtId="171" fontId="17" fillId="0" borderId="0">
      <protection locked="0"/>
    </xf>
    <xf numFmtId="0" fontId="18" fillId="7" borderId="1" applyNumberFormat="0" applyAlignment="0" applyProtection="0"/>
    <xf numFmtId="0" fontId="19" fillId="0" borderId="7" applyNumberFormat="0" applyFill="0" applyAlignment="0" applyProtection="0"/>
    <xf numFmtId="0" fontId="10" fillId="0" borderId="0"/>
    <xf numFmtId="0" fontId="3" fillId="0" borderId="0"/>
    <xf numFmtId="0" fontId="27" fillId="0" borderId="0"/>
    <xf numFmtId="0" fontId="2" fillId="0" borderId="0"/>
    <xf numFmtId="0" fontId="27" fillId="0" borderId="0"/>
    <xf numFmtId="0" fontId="35" fillId="0" borderId="0"/>
    <xf numFmtId="0" fontId="20" fillId="22" borderId="0" applyNumberFormat="0" applyBorder="0" applyAlignment="0" applyProtection="0"/>
    <xf numFmtId="0" fontId="27" fillId="0" borderId="0"/>
    <xf numFmtId="0" fontId="27" fillId="0" borderId="0"/>
    <xf numFmtId="0" fontId="10" fillId="0" borderId="0"/>
    <xf numFmtId="0" fontId="27" fillId="0" borderId="0"/>
    <xf numFmtId="0" fontId="21" fillId="0" borderId="0"/>
    <xf numFmtId="0" fontId="27" fillId="23" borderId="8" applyNumberFormat="0" applyAlignment="0" applyProtection="0"/>
    <xf numFmtId="0" fontId="22" fillId="20" borderId="6" applyNumberFormat="0" applyAlignment="0" applyProtection="0"/>
    <xf numFmtId="172" fontId="27" fillId="0" borderId="0" applyFill="0" applyBorder="0" applyAlignment="0" applyProtection="0"/>
    <xf numFmtId="0" fontId="23" fillId="0" borderId="0"/>
    <xf numFmtId="0" fontId="24" fillId="0" borderId="0" applyNumberFormat="0" applyFill="0" applyBorder="0" applyAlignment="0" applyProtection="0"/>
    <xf numFmtId="0" fontId="25" fillId="0" borderId="9" applyNumberFormat="0" applyFill="0" applyAlignment="0" applyProtection="0"/>
    <xf numFmtId="173" fontId="27" fillId="0" borderId="0" applyFill="0" applyBorder="0" applyAlignment="0" applyProtection="0"/>
    <xf numFmtId="174" fontId="27" fillId="0" borderId="0" applyFill="0" applyBorder="0" applyAlignment="0" applyProtection="0"/>
    <xf numFmtId="177" fontId="2" fillId="0" borderId="0" applyFont="0" applyFill="0" applyBorder="0" applyAlignment="0" applyProtection="0"/>
    <xf numFmtId="43" fontId="2" fillId="0" borderId="0" applyFill="0" applyBorder="0" applyAlignment="0" applyProtection="0"/>
    <xf numFmtId="165" fontId="27" fillId="0" borderId="0" applyFill="0" applyBorder="0" applyAlignment="0" applyProtection="0"/>
    <xf numFmtId="175" fontId="27" fillId="0" borderId="0" applyFill="0" applyBorder="0" applyAlignment="0" applyProtection="0"/>
    <xf numFmtId="176" fontId="27" fillId="0" borderId="0" applyFill="0" applyBorder="0" applyAlignment="0" applyProtection="0"/>
    <xf numFmtId="0" fontId="26" fillId="0" borderId="0" applyNumberFormat="0" applyFill="0" applyBorder="0" applyAlignment="0" applyProtection="0"/>
    <xf numFmtId="0" fontId="2" fillId="0" borderId="0"/>
    <xf numFmtId="0" fontId="39" fillId="0" borderId="0"/>
    <xf numFmtId="0" fontId="40" fillId="0" borderId="0"/>
    <xf numFmtId="9" fontId="39" fillId="0" borderId="0" applyFont="0" applyFill="0" applyBorder="0" applyAlignment="0" applyProtection="0"/>
    <xf numFmtId="0" fontId="39" fillId="0" borderId="0"/>
    <xf numFmtId="9" fontId="2" fillId="0" borderId="0" applyFont="0" applyFill="0" applyBorder="0" applyAlignment="0" applyProtection="0"/>
    <xf numFmtId="0" fontId="41" fillId="0" borderId="0"/>
    <xf numFmtId="0" fontId="1" fillId="0" borderId="0"/>
    <xf numFmtId="0" fontId="2" fillId="0" borderId="0"/>
    <xf numFmtId="0" fontId="2" fillId="0" borderId="0"/>
    <xf numFmtId="0" fontId="2" fillId="0" borderId="0"/>
    <xf numFmtId="165" fontId="2" fillId="0" borderId="0" applyFill="0" applyBorder="0" applyAlignment="0" applyProtection="0"/>
  </cellStyleXfs>
  <cellXfs count="396">
    <xf numFmtId="0" fontId="0" fillId="0" borderId="0" xfId="0"/>
    <xf numFmtId="0" fontId="28" fillId="0" borderId="0" xfId="53" applyFont="1" applyAlignment="1">
      <alignment vertical="top"/>
    </xf>
    <xf numFmtId="0" fontId="29" fillId="0" borderId="0" xfId="53" applyFont="1" applyAlignment="1">
      <alignment vertical="top" wrapText="1"/>
    </xf>
    <xf numFmtId="0" fontId="2" fillId="0" borderId="0" xfId="53" applyAlignment="1">
      <alignment vertical="top"/>
    </xf>
    <xf numFmtId="0" fontId="30" fillId="0" borderId="0" xfId="53" applyFont="1"/>
    <xf numFmtId="0" fontId="2" fillId="0" borderId="0" xfId="53"/>
    <xf numFmtId="1" fontId="29" fillId="0" borderId="10" xfId="53" applyNumberFormat="1" applyFont="1" applyBorder="1" applyAlignment="1">
      <alignment vertical="top"/>
    </xf>
    <xf numFmtId="0" fontId="29" fillId="0" borderId="10" xfId="53" applyFont="1" applyBorder="1" applyAlignment="1">
      <alignment vertical="top" wrapText="1"/>
    </xf>
    <xf numFmtId="4" fontId="31" fillId="0" borderId="11" xfId="53" applyNumberFormat="1" applyFont="1" applyBorder="1" applyAlignment="1">
      <alignment vertical="top"/>
    </xf>
    <xf numFmtId="1" fontId="31" fillId="0" borderId="12" xfId="53" applyNumberFormat="1" applyFont="1" applyBorder="1"/>
    <xf numFmtId="0" fontId="31" fillId="0" borderId="13" xfId="53" applyFont="1" applyBorder="1"/>
    <xf numFmtId="4" fontId="31" fillId="0" borderId="14" xfId="53" applyNumberFormat="1" applyFont="1" applyBorder="1"/>
    <xf numFmtId="1" fontId="31" fillId="0" borderId="15" xfId="53" applyNumberFormat="1" applyFont="1" applyBorder="1"/>
    <xf numFmtId="0" fontId="31" fillId="0" borderId="16" xfId="53" applyFont="1" applyBorder="1"/>
    <xf numFmtId="4" fontId="31" fillId="0" borderId="17" xfId="53" applyNumberFormat="1" applyFont="1" applyBorder="1"/>
    <xf numFmtId="0" fontId="31" fillId="0" borderId="18" xfId="53" applyFont="1" applyBorder="1"/>
    <xf numFmtId="0" fontId="31" fillId="0" borderId="19" xfId="53" applyFont="1" applyBorder="1"/>
    <xf numFmtId="4" fontId="31" fillId="0" borderId="20" xfId="53" applyNumberFormat="1" applyFont="1" applyBorder="1"/>
    <xf numFmtId="0" fontId="31" fillId="0" borderId="0" xfId="53" applyFont="1"/>
    <xf numFmtId="0" fontId="32" fillId="0" borderId="0" xfId="53" applyFont="1"/>
    <xf numFmtId="4" fontId="32" fillId="0" borderId="0" xfId="53" applyNumberFormat="1" applyFont="1"/>
    <xf numFmtId="0" fontId="30" fillId="0" borderId="0" xfId="53" applyFont="1" applyAlignment="1">
      <alignment horizontal="justify"/>
    </xf>
    <xf numFmtId="4" fontId="0" fillId="0" borderId="21" xfId="71" applyNumberFormat="1" applyFont="1" applyFill="1" applyBorder="1" applyAlignment="1" applyProtection="1">
      <alignment horizontal="center" wrapText="1"/>
    </xf>
    <xf numFmtId="4" fontId="0" fillId="0" borderId="0" xfId="71" applyNumberFormat="1" applyFont="1" applyFill="1" applyBorder="1" applyAlignment="1" applyProtection="1">
      <alignment horizontal="center" wrapText="1"/>
    </xf>
    <xf numFmtId="4" fontId="0" fillId="0" borderId="0" xfId="0" applyNumberFormat="1"/>
    <xf numFmtId="0" fontId="0" fillId="0" borderId="0" xfId="0" applyAlignment="1">
      <alignment horizontal="center" vertical="top" wrapText="1"/>
    </xf>
    <xf numFmtId="0" fontId="0" fillId="0" borderId="21" xfId="0" applyBorder="1" applyAlignment="1">
      <alignment horizontal="center" vertical="center" wrapText="1"/>
    </xf>
    <xf numFmtId="1" fontId="0" fillId="0" borderId="21" xfId="0" applyNumberFormat="1" applyBorder="1" applyAlignment="1">
      <alignment horizontal="center" vertical="center" wrapText="1"/>
    </xf>
    <xf numFmtId="0" fontId="36" fillId="0" borderId="0" xfId="0" applyFont="1"/>
    <xf numFmtId="0" fontId="37" fillId="0" borderId="0" xfId="0" applyFont="1" applyAlignment="1">
      <alignment wrapText="1"/>
    </xf>
    <xf numFmtId="0" fontId="36" fillId="0" borderId="0" xfId="0" applyFont="1" applyAlignment="1">
      <alignment wrapText="1"/>
    </xf>
    <xf numFmtId="4" fontId="37" fillId="0" borderId="0" xfId="0" applyNumberFormat="1" applyFont="1" applyAlignment="1">
      <alignment horizontal="right" wrapText="1"/>
    </xf>
    <xf numFmtId="4" fontId="37" fillId="0" borderId="0" xfId="0" applyNumberFormat="1" applyFont="1" applyAlignment="1">
      <alignment horizontal="right"/>
    </xf>
    <xf numFmtId="0" fontId="37" fillId="0" borderId="0" xfId="0" applyFont="1"/>
    <xf numFmtId="4" fontId="36" fillId="0" borderId="0" xfId="0" applyNumberFormat="1" applyFont="1" applyAlignment="1">
      <alignment horizontal="right" wrapText="1"/>
    </xf>
    <xf numFmtId="4" fontId="37" fillId="0" borderId="23" xfId="0" applyNumberFormat="1" applyFont="1" applyBorder="1" applyAlignment="1">
      <alignment horizontal="right" wrapText="1"/>
    </xf>
    <xf numFmtId="4" fontId="36" fillId="0" borderId="0" xfId="0" applyNumberFormat="1" applyFont="1"/>
    <xf numFmtId="0" fontId="36" fillId="0" borderId="0" xfId="0" applyFont="1" applyAlignment="1">
      <alignment vertical="top" wrapText="1"/>
    </xf>
    <xf numFmtId="4" fontId="37" fillId="0" borderId="0" xfId="0" applyNumberFormat="1" applyFont="1" applyAlignment="1">
      <alignment horizontal="right" vertical="top" wrapText="1"/>
    </xf>
    <xf numFmtId="0" fontId="37" fillId="24" borderId="0" xfId="0" applyFont="1" applyFill="1"/>
    <xf numFmtId="1" fontId="36" fillId="24" borderId="0" xfId="0" applyNumberFormat="1" applyFont="1" applyFill="1"/>
    <xf numFmtId="0" fontId="36" fillId="24" borderId="0" xfId="0" applyFont="1" applyFill="1" applyAlignment="1">
      <alignment horizontal="left" wrapText="1"/>
    </xf>
    <xf numFmtId="2" fontId="37" fillId="0" borderId="0" xfId="0" applyNumberFormat="1" applyFont="1"/>
    <xf numFmtId="4" fontId="37" fillId="26" borderId="0" xfId="0" applyNumberFormat="1" applyFont="1" applyFill="1" applyAlignment="1">
      <alignment horizontal="right" wrapText="1"/>
    </xf>
    <xf numFmtId="4" fontId="33" fillId="0" borderId="0" xfId="0" applyNumberFormat="1" applyFont="1" applyAlignment="1">
      <alignment vertical="top"/>
    </xf>
    <xf numFmtId="0" fontId="42" fillId="0" borderId="0" xfId="77" applyFont="1"/>
    <xf numFmtId="4" fontId="42" fillId="0" borderId="0" xfId="0" applyNumberFormat="1" applyFont="1" applyAlignment="1">
      <alignment horizontal="left" vertical="top" wrapText="1"/>
    </xf>
    <xf numFmtId="0" fontId="33" fillId="0" borderId="0" xfId="0" applyFont="1" applyAlignment="1">
      <alignment horizontal="center" vertical="top"/>
    </xf>
    <xf numFmtId="0" fontId="33" fillId="0" borderId="0" xfId="0" applyFont="1" applyAlignment="1">
      <alignment vertical="top"/>
    </xf>
    <xf numFmtId="0" fontId="42" fillId="0" borderId="0" xfId="0" applyFont="1" applyAlignment="1">
      <alignment horizontal="center"/>
    </xf>
    <xf numFmtId="0" fontId="42" fillId="0" borderId="0" xfId="0" applyFont="1" applyAlignment="1">
      <alignment horizontal="right"/>
    </xf>
    <xf numFmtId="180" fontId="42" fillId="0" borderId="0" xfId="0" applyNumberFormat="1" applyFont="1" applyAlignment="1">
      <alignment horizontal="right"/>
    </xf>
    <xf numFmtId="0" fontId="42" fillId="0" borderId="0" xfId="0" applyFont="1"/>
    <xf numFmtId="0" fontId="33" fillId="0" borderId="29" xfId="0" applyFont="1" applyBorder="1" applyAlignment="1">
      <alignment horizontal="center" vertical="top"/>
    </xf>
    <xf numFmtId="0" fontId="33" fillId="0" borderId="27" xfId="0" applyFont="1" applyBorder="1" applyAlignment="1">
      <alignment vertical="top"/>
    </xf>
    <xf numFmtId="0" fontId="42" fillId="0" borderId="27" xfId="0" applyFont="1" applyBorder="1" applyAlignment="1">
      <alignment horizontal="center"/>
    </xf>
    <xf numFmtId="0" fontId="42" fillId="0" borderId="27" xfId="0" applyFont="1" applyBorder="1" applyAlignment="1">
      <alignment horizontal="right"/>
    </xf>
    <xf numFmtId="180" fontId="42" fillId="0" borderId="27" xfId="0" applyNumberFormat="1" applyFont="1" applyBorder="1" applyAlignment="1">
      <alignment horizontal="right"/>
    </xf>
    <xf numFmtId="180" fontId="42" fillId="0" borderId="30" xfId="0" applyNumberFormat="1" applyFont="1" applyBorder="1" applyAlignment="1">
      <alignment horizontal="right"/>
    </xf>
    <xf numFmtId="0" fontId="42" fillId="0" borderId="0" xfId="0" applyFont="1" applyAlignment="1">
      <alignment vertical="top" wrapText="1"/>
    </xf>
    <xf numFmtId="0" fontId="42" fillId="0" borderId="0" xfId="0" quotePrefix="1" applyFont="1" applyAlignment="1">
      <alignment vertical="top" wrapText="1"/>
    </xf>
    <xf numFmtId="0" fontId="42" fillId="0" borderId="0" xfId="0" applyFont="1" applyAlignment="1">
      <alignment horizontal="center" vertical="top"/>
    </xf>
    <xf numFmtId="4" fontId="42" fillId="0" borderId="0" xfId="0" applyNumberFormat="1" applyFont="1" applyAlignment="1">
      <alignment horizontal="right"/>
    </xf>
    <xf numFmtId="0" fontId="42" fillId="27" borderId="29" xfId="0" applyFont="1" applyFill="1" applyBorder="1" applyAlignment="1">
      <alignment horizontal="center" vertical="top"/>
    </xf>
    <xf numFmtId="0" fontId="33" fillId="27" borderId="27" xfId="0" applyFont="1" applyFill="1" applyBorder="1" applyAlignment="1">
      <alignment vertical="top" wrapText="1"/>
    </xf>
    <xf numFmtId="0" fontId="42" fillId="27" borderId="27" xfId="0" applyFont="1" applyFill="1" applyBorder="1" applyAlignment="1">
      <alignment horizontal="center"/>
    </xf>
    <xf numFmtId="0" fontId="42" fillId="27" borderId="27" xfId="0" applyFont="1" applyFill="1" applyBorder="1" applyAlignment="1">
      <alignment horizontal="right"/>
    </xf>
    <xf numFmtId="180" fontId="42" fillId="27" borderId="27" xfId="0" applyNumberFormat="1" applyFont="1" applyFill="1" applyBorder="1" applyAlignment="1">
      <alignment horizontal="right"/>
    </xf>
    <xf numFmtId="180" fontId="33" fillId="27" borderId="30" xfId="0" applyNumberFormat="1" applyFont="1" applyFill="1" applyBorder="1" applyAlignment="1">
      <alignment horizontal="right"/>
    </xf>
    <xf numFmtId="0" fontId="42" fillId="0" borderId="0" xfId="0" applyFont="1" applyAlignment="1">
      <alignment vertical="top"/>
    </xf>
    <xf numFmtId="180" fontId="42" fillId="0" borderId="0" xfId="0" applyNumberFormat="1" applyFont="1" applyAlignment="1" applyProtection="1">
      <alignment horizontal="right"/>
      <protection locked="0"/>
    </xf>
    <xf numFmtId="0" fontId="42" fillId="0" borderId="0" xfId="0" applyFont="1" applyAlignment="1">
      <alignment wrapText="1"/>
    </xf>
    <xf numFmtId="0" fontId="42" fillId="0" borderId="0" xfId="0" applyFont="1" applyAlignment="1">
      <alignment horizontal="right" vertical="top"/>
    </xf>
    <xf numFmtId="4" fontId="42" fillId="0" borderId="0" xfId="0" applyNumberFormat="1" applyFont="1" applyAlignment="1">
      <alignment horizontal="center"/>
    </xf>
    <xf numFmtId="0" fontId="42" fillId="0" borderId="0" xfId="0" applyFont="1" applyAlignment="1">
      <alignment horizontal="right" vertical="top" wrapText="1"/>
    </xf>
    <xf numFmtId="0" fontId="42" fillId="0" borderId="0" xfId="0" applyFont="1" applyAlignment="1">
      <alignment horizontal="center" wrapText="1"/>
    </xf>
    <xf numFmtId="4" fontId="42" fillId="0" borderId="0" xfId="0" applyNumberFormat="1" applyFont="1" applyAlignment="1">
      <alignment horizontal="center" wrapText="1"/>
    </xf>
    <xf numFmtId="0" fontId="1" fillId="0" borderId="0" xfId="0" applyFont="1" applyAlignment="1">
      <alignment wrapText="1"/>
    </xf>
    <xf numFmtId="4" fontId="36" fillId="0" borderId="21" xfId="71" applyNumberFormat="1" applyFont="1" applyFill="1" applyBorder="1" applyAlignment="1" applyProtection="1">
      <alignment horizontal="center" vertical="center" wrapText="1"/>
    </xf>
    <xf numFmtId="0" fontId="36" fillId="0" borderId="0" xfId="0" applyFont="1" applyAlignment="1">
      <alignment horizontal="center" vertical="center" wrapText="1"/>
    </xf>
    <xf numFmtId="4" fontId="36" fillId="0" borderId="0" xfId="71" applyNumberFormat="1" applyFont="1" applyFill="1" applyBorder="1" applyAlignment="1" applyProtection="1">
      <alignment horizontal="center" vertical="center" wrapText="1"/>
    </xf>
    <xf numFmtId="0" fontId="42" fillId="0" borderId="0" xfId="76" applyFont="1" applyAlignment="1">
      <alignment horizontal="left" vertical="top" wrapText="1"/>
    </xf>
    <xf numFmtId="0" fontId="44" fillId="0" borderId="0" xfId="76" applyFont="1" applyAlignment="1">
      <alignment horizontal="left" vertical="top" wrapText="1"/>
    </xf>
    <xf numFmtId="0" fontId="1" fillId="0" borderId="0" xfId="82" applyFont="1" applyAlignment="1">
      <alignment vertical="center"/>
    </xf>
    <xf numFmtId="0" fontId="42" fillId="0" borderId="0" xfId="76" applyFont="1" applyAlignment="1">
      <alignment wrapText="1"/>
    </xf>
    <xf numFmtId="4" fontId="33" fillId="0" borderId="0" xfId="0" applyNumberFormat="1" applyFont="1" applyAlignment="1">
      <alignment horizontal="center" vertical="top" wrapText="1"/>
    </xf>
    <xf numFmtId="0" fontId="33" fillId="0" borderId="0" xfId="0" applyFont="1" applyAlignment="1">
      <alignment vertical="top" wrapText="1"/>
    </xf>
    <xf numFmtId="0" fontId="33" fillId="0" borderId="0" xfId="0" applyFont="1" applyAlignment="1">
      <alignment wrapText="1"/>
    </xf>
    <xf numFmtId="4" fontId="33" fillId="0" borderId="0" xfId="0" applyNumberFormat="1" applyFont="1" applyAlignment="1">
      <alignment wrapText="1"/>
    </xf>
    <xf numFmtId="0" fontId="33" fillId="0" borderId="0" xfId="0" applyFont="1"/>
    <xf numFmtId="0" fontId="42" fillId="0" borderId="0" xfId="0" applyFont="1" applyAlignment="1">
      <alignment horizontal="center" vertical="top" wrapText="1"/>
    </xf>
    <xf numFmtId="0" fontId="42" fillId="0" borderId="21" xfId="0" applyFont="1" applyBorder="1" applyAlignment="1">
      <alignment horizontal="left" vertical="center" wrapText="1"/>
    </xf>
    <xf numFmtId="0" fontId="42" fillId="0" borderId="21" xfId="0" applyFont="1" applyBorder="1" applyAlignment="1">
      <alignment horizontal="center" vertical="center" wrapText="1"/>
    </xf>
    <xf numFmtId="1" fontId="42" fillId="0" borderId="21" xfId="0" applyNumberFormat="1" applyFont="1" applyBorder="1" applyAlignment="1">
      <alignment horizontal="center" vertical="center" wrapText="1"/>
    </xf>
    <xf numFmtId="4" fontId="42" fillId="0" borderId="21" xfId="71" applyNumberFormat="1" applyFont="1" applyFill="1" applyBorder="1" applyAlignment="1" applyProtection="1">
      <alignment horizontal="center" vertical="center" wrapText="1"/>
    </xf>
    <xf numFmtId="4" fontId="42" fillId="0" borderId="0" xfId="0" applyNumberFormat="1" applyFont="1" applyAlignment="1">
      <alignment wrapText="1"/>
    </xf>
    <xf numFmtId="4" fontId="42" fillId="0" borderId="0" xfId="0" applyNumberFormat="1" applyFont="1"/>
    <xf numFmtId="49" fontId="42" fillId="0" borderId="0" xfId="0" applyNumberFormat="1" applyFont="1" applyAlignment="1">
      <alignment horizontal="center" vertical="top"/>
    </xf>
    <xf numFmtId="0" fontId="37" fillId="0" borderId="0" xfId="0" applyFont="1" applyAlignment="1">
      <alignment horizontal="center" vertical="center" wrapText="1"/>
    </xf>
    <xf numFmtId="0" fontId="37" fillId="0" borderId="0" xfId="0" applyFont="1" applyAlignment="1">
      <alignment vertical="center" wrapText="1"/>
    </xf>
    <xf numFmtId="4" fontId="36" fillId="0" borderId="0" xfId="0" applyNumberFormat="1" applyFont="1" applyAlignment="1">
      <alignment horizontal="center" vertical="center" wrapText="1"/>
    </xf>
    <xf numFmtId="4" fontId="36" fillId="0" borderId="0" xfId="0" applyNumberFormat="1" applyFont="1" applyAlignment="1">
      <alignment vertical="center" wrapText="1"/>
    </xf>
    <xf numFmtId="4" fontId="37" fillId="0" borderId="0" xfId="0" applyNumberFormat="1" applyFont="1" applyAlignment="1">
      <alignment horizontal="right" vertical="center" wrapText="1"/>
    </xf>
    <xf numFmtId="0" fontId="0" fillId="0" borderId="21" xfId="0" applyBorder="1" applyAlignment="1">
      <alignment horizontal="center" vertical="top" wrapText="1"/>
    </xf>
    <xf numFmtId="4" fontId="0" fillId="0" borderId="21" xfId="0" applyNumberFormat="1" applyBorder="1" applyAlignment="1">
      <alignment horizontal="center" vertical="center" wrapText="1"/>
    </xf>
    <xf numFmtId="0" fontId="0" fillId="0" borderId="0" xfId="0" applyAlignment="1">
      <alignment horizontal="center" vertical="center" wrapText="1"/>
    </xf>
    <xf numFmtId="1" fontId="0" fillId="0" borderId="0" xfId="0" applyNumberFormat="1" applyAlignment="1">
      <alignment horizontal="center" vertical="center" wrapText="1"/>
    </xf>
    <xf numFmtId="4" fontId="0" fillId="0" borderId="0" xfId="0" applyNumberFormat="1" applyAlignment="1">
      <alignment horizontal="center" vertical="center" wrapText="1"/>
    </xf>
    <xf numFmtId="0" fontId="36" fillId="0" borderId="0" xfId="0" applyFont="1" applyAlignment="1">
      <alignment vertical="center" wrapText="1"/>
    </xf>
    <xf numFmtId="0" fontId="37" fillId="0" borderId="28" xfId="0" applyFont="1" applyBorder="1" applyAlignment="1">
      <alignment horizontal="center" vertical="center" wrapText="1"/>
    </xf>
    <xf numFmtId="0" fontId="37" fillId="0" borderId="28" xfId="0" applyFont="1" applyBorder="1" applyAlignment="1">
      <alignment vertical="center" wrapText="1"/>
    </xf>
    <xf numFmtId="180" fontId="37" fillId="0" borderId="28" xfId="0" applyNumberFormat="1" applyFont="1" applyBorder="1" applyAlignment="1">
      <alignment horizontal="center" vertical="center" wrapText="1"/>
    </xf>
    <xf numFmtId="4" fontId="37" fillId="0" borderId="28" xfId="0" applyNumberFormat="1" applyFont="1" applyBorder="1" applyAlignment="1">
      <alignment horizontal="right" vertical="center" wrapText="1"/>
    </xf>
    <xf numFmtId="4" fontId="34" fillId="0" borderId="0" xfId="70" applyNumberFormat="1" applyFont="1" applyFill="1" applyAlignment="1" applyProtection="1">
      <alignment horizontal="right" vertical="top"/>
      <protection locked="0"/>
    </xf>
    <xf numFmtId="4" fontId="34" fillId="0" borderId="0" xfId="70" applyNumberFormat="1" applyFont="1" applyFill="1" applyAlignment="1" applyProtection="1">
      <alignment horizontal="right"/>
      <protection locked="0"/>
    </xf>
    <xf numFmtId="4" fontId="37" fillId="0" borderId="0" xfId="70" applyNumberFormat="1" applyFont="1" applyFill="1" applyBorder="1" applyAlignment="1" applyProtection="1">
      <alignment horizontal="right" vertical="top" wrapText="1"/>
      <protection locked="0"/>
    </xf>
    <xf numFmtId="4" fontId="36" fillId="0" borderId="0" xfId="70" applyNumberFormat="1" applyFont="1" applyFill="1" applyAlignment="1" applyProtection="1">
      <alignment horizontal="right"/>
      <protection locked="0"/>
    </xf>
    <xf numFmtId="4" fontId="36" fillId="0" borderId="0" xfId="70" applyNumberFormat="1" applyFont="1" applyFill="1" applyBorder="1" applyAlignment="1" applyProtection="1">
      <alignment horizontal="right"/>
      <protection locked="0"/>
    </xf>
    <xf numFmtId="4" fontId="37" fillId="0" borderId="21" xfId="71" applyNumberFormat="1" applyFont="1" applyFill="1" applyBorder="1" applyAlignment="1" applyProtection="1">
      <alignment horizontal="right" vertical="center" wrapText="1"/>
    </xf>
    <xf numFmtId="4" fontId="36" fillId="0" borderId="0" xfId="0" applyNumberFormat="1" applyFont="1" applyAlignment="1">
      <alignment horizontal="right"/>
    </xf>
    <xf numFmtId="4" fontId="42" fillId="0" borderId="0" xfId="0" applyNumberFormat="1" applyFont="1" applyAlignment="1" applyProtection="1">
      <alignment horizontal="right"/>
      <protection locked="0"/>
    </xf>
    <xf numFmtId="1" fontId="0" fillId="0" borderId="0" xfId="0" applyNumberFormat="1" applyAlignment="1">
      <alignment horizontal="center" wrapText="1"/>
    </xf>
    <xf numFmtId="4" fontId="27" fillId="0" borderId="0" xfId="71" applyNumberFormat="1" applyFont="1" applyFill="1" applyBorder="1" applyAlignment="1" applyProtection="1">
      <alignment horizontal="center" wrapText="1"/>
      <protection locked="0"/>
    </xf>
    <xf numFmtId="4" fontId="36" fillId="0" borderId="0" xfId="0" applyNumberFormat="1" applyFont="1" applyAlignment="1" applyProtection="1">
      <alignment vertical="center" wrapText="1"/>
      <protection locked="0"/>
    </xf>
    <xf numFmtId="0" fontId="34" fillId="0" borderId="0" xfId="53" applyFont="1" applyAlignment="1">
      <alignment vertical="top"/>
    </xf>
    <xf numFmtId="0" fontId="34" fillId="0" borderId="0" xfId="53" applyFont="1"/>
    <xf numFmtId="0" fontId="36" fillId="0" borderId="0" xfId="53" applyFont="1" applyAlignment="1">
      <alignment vertical="top"/>
    </xf>
    <xf numFmtId="0" fontId="36" fillId="0" borderId="0" xfId="53" applyFont="1"/>
    <xf numFmtId="0" fontId="36" fillId="0" borderId="0" xfId="53" applyFont="1" applyAlignment="1">
      <alignment horizontal="left"/>
    </xf>
    <xf numFmtId="0" fontId="36" fillId="0" borderId="0" xfId="53" applyFont="1" applyAlignment="1">
      <alignment horizontal="center"/>
    </xf>
    <xf numFmtId="4" fontId="36" fillId="0" borderId="0" xfId="53" applyNumberFormat="1" applyFont="1" applyAlignment="1" applyProtection="1">
      <alignment horizontal="right"/>
      <protection locked="0"/>
    </xf>
    <xf numFmtId="4" fontId="36" fillId="0" borderId="0" xfId="53" applyNumberFormat="1" applyFont="1"/>
    <xf numFmtId="2" fontId="34" fillId="0" borderId="0" xfId="53" applyNumberFormat="1" applyFont="1" applyAlignment="1">
      <alignment horizontal="center"/>
    </xf>
    <xf numFmtId="0" fontId="37" fillId="0" borderId="0" xfId="53" applyFont="1"/>
    <xf numFmtId="4" fontId="36" fillId="0" borderId="26" xfId="70" applyNumberFormat="1" applyFont="1" applyFill="1" applyBorder="1" applyAlignment="1" applyProtection="1">
      <alignment horizontal="right"/>
      <protection locked="0"/>
    </xf>
    <xf numFmtId="0" fontId="38" fillId="0" borderId="0" xfId="53" applyFont="1"/>
    <xf numFmtId="4" fontId="37" fillId="25" borderId="25" xfId="0" applyNumberFormat="1" applyFont="1" applyFill="1" applyBorder="1" applyAlignment="1">
      <alignment horizontal="right" wrapText="1"/>
    </xf>
    <xf numFmtId="4" fontId="36" fillId="0" borderId="0" xfId="0" applyNumberFormat="1" applyFont="1" applyAlignment="1">
      <alignment horizontal="right" vertical="top" wrapText="1"/>
    </xf>
    <xf numFmtId="0" fontId="42" fillId="0" borderId="26" xfId="0" applyFont="1" applyBorder="1" applyAlignment="1">
      <alignment horizontal="right"/>
    </xf>
    <xf numFmtId="0" fontId="42" fillId="0" borderId="26" xfId="0" applyFont="1" applyBorder="1"/>
    <xf numFmtId="180" fontId="42" fillId="0" borderId="26" xfId="0" applyNumberFormat="1" applyFont="1" applyBorder="1" applyAlignment="1">
      <alignment horizontal="right"/>
    </xf>
    <xf numFmtId="49" fontId="42" fillId="0" borderId="0" xfId="0" applyNumberFormat="1" applyFont="1" applyAlignment="1">
      <alignment horizontal="justify" vertical="top"/>
    </xf>
    <xf numFmtId="4" fontId="43" fillId="0" borderId="0" xfId="0" applyNumberFormat="1" applyFont="1"/>
    <xf numFmtId="49" fontId="33" fillId="0" borderId="0" xfId="71" applyNumberFormat="1" applyFont="1" applyFill="1" applyBorder="1" applyAlignment="1" applyProtection="1">
      <alignment horizontal="center" vertical="top"/>
    </xf>
    <xf numFmtId="49" fontId="33" fillId="0" borderId="0" xfId="0" applyNumberFormat="1" applyFont="1" applyAlignment="1">
      <alignment horizontal="center" vertical="top"/>
    </xf>
    <xf numFmtId="49" fontId="42" fillId="0" borderId="0" xfId="0" applyNumberFormat="1" applyFont="1" applyAlignment="1">
      <alignment horizontal="center"/>
    </xf>
    <xf numFmtId="2" fontId="42" fillId="0" borderId="0" xfId="0" applyNumberFormat="1" applyFont="1" applyAlignment="1">
      <alignment horizontal="justify" vertical="top"/>
    </xf>
    <xf numFmtId="0" fontId="33" fillId="25" borderId="29" xfId="0" applyFont="1" applyFill="1" applyBorder="1" applyAlignment="1">
      <alignment horizontal="right"/>
    </xf>
    <xf numFmtId="0" fontId="33" fillId="25" borderId="27" xfId="0" applyFont="1" applyFill="1" applyBorder="1"/>
    <xf numFmtId="0" fontId="33" fillId="25" borderId="27" xfId="0" applyFont="1" applyFill="1" applyBorder="1" applyAlignment="1">
      <alignment horizontal="center"/>
    </xf>
    <xf numFmtId="4" fontId="33" fillId="25" borderId="27" xfId="0" applyNumberFormat="1" applyFont="1" applyFill="1" applyBorder="1" applyAlignment="1">
      <alignment horizontal="center"/>
    </xf>
    <xf numFmtId="180" fontId="33" fillId="25" borderId="30" xfId="0" applyNumberFormat="1" applyFont="1" applyFill="1" applyBorder="1" applyAlignment="1">
      <alignment horizontal="right"/>
    </xf>
    <xf numFmtId="4" fontId="42" fillId="0" borderId="27" xfId="0" applyNumberFormat="1" applyFont="1" applyBorder="1" applyAlignment="1">
      <alignment horizontal="right"/>
    </xf>
    <xf numFmtId="4" fontId="42" fillId="0" borderId="26" xfId="0" applyNumberFormat="1" applyFont="1" applyBorder="1" applyAlignment="1">
      <alignment horizontal="right"/>
    </xf>
    <xf numFmtId="4" fontId="42" fillId="0" borderId="0" xfId="0" applyNumberFormat="1" applyFont="1" applyAlignment="1" applyProtection="1">
      <alignment horizontal="right" wrapText="1"/>
      <protection locked="0"/>
    </xf>
    <xf numFmtId="4" fontId="33" fillId="25" borderId="27" xfId="0" applyNumberFormat="1" applyFont="1" applyFill="1" applyBorder="1" applyAlignment="1">
      <alignment horizontal="right"/>
    </xf>
    <xf numFmtId="0" fontId="1" fillId="0" borderId="0" xfId="76" applyFont="1" applyAlignment="1">
      <alignment horizontal="center" wrapText="1"/>
    </xf>
    <xf numFmtId="4" fontId="1" fillId="0" borderId="0" xfId="76" applyNumberFormat="1" applyFont="1" applyAlignment="1">
      <alignment horizontal="right"/>
    </xf>
    <xf numFmtId="180" fontId="1" fillId="0" borderId="0" xfId="76" applyNumberFormat="1" applyFont="1" applyAlignment="1" applyProtection="1">
      <alignment horizontal="right"/>
      <protection locked="0"/>
    </xf>
    <xf numFmtId="180" fontId="1" fillId="0" borderId="0" xfId="76" applyNumberFormat="1" applyFont="1"/>
    <xf numFmtId="4" fontId="42" fillId="0" borderId="0" xfId="54" applyNumberFormat="1" applyFont="1" applyAlignment="1">
      <alignment horizontal="center" vertical="top" wrapText="1"/>
    </xf>
    <xf numFmtId="0" fontId="42" fillId="0" borderId="0" xfId="54" applyFont="1" applyAlignment="1">
      <alignment vertical="top" wrapText="1"/>
    </xf>
    <xf numFmtId="0" fontId="42" fillId="0" borderId="0" xfId="54" applyFont="1" applyAlignment="1">
      <alignment wrapText="1"/>
    </xf>
    <xf numFmtId="4" fontId="43" fillId="0" borderId="0" xfId="54" applyNumberFormat="1" applyFont="1" applyAlignment="1">
      <alignment wrapText="1"/>
    </xf>
    <xf numFmtId="4" fontId="42" fillId="0" borderId="0" xfId="54" applyNumberFormat="1" applyFont="1"/>
    <xf numFmtId="49" fontId="33" fillId="0" borderId="0" xfId="0" applyNumberFormat="1" applyFont="1" applyAlignment="1">
      <alignment horizontal="justify" vertical="top"/>
    </xf>
    <xf numFmtId="0" fontId="42" fillId="0" borderId="16" xfId="0" applyFont="1" applyBorder="1" applyAlignment="1">
      <alignment horizontal="center"/>
    </xf>
    <xf numFmtId="0" fontId="42" fillId="0" borderId="16" xfId="0" applyFont="1" applyBorder="1"/>
    <xf numFmtId="4" fontId="42" fillId="0" borderId="16" xfId="0" applyNumberFormat="1" applyFont="1" applyBorder="1"/>
    <xf numFmtId="0" fontId="42" fillId="0" borderId="21" xfId="0" applyFont="1" applyBorder="1" applyAlignment="1">
      <alignment horizontal="center" wrapText="1"/>
    </xf>
    <xf numFmtId="1" fontId="42" fillId="0" borderId="21" xfId="0" applyNumberFormat="1" applyFont="1" applyBorder="1" applyAlignment="1">
      <alignment horizontal="center" wrapText="1"/>
    </xf>
    <xf numFmtId="4" fontId="42" fillId="0" borderId="21" xfId="71" applyNumberFormat="1" applyFont="1" applyFill="1" applyBorder="1" applyAlignment="1" applyProtection="1">
      <alignment horizontal="center" wrapText="1"/>
    </xf>
    <xf numFmtId="0" fontId="42" fillId="0" borderId="0" xfId="0" applyFont="1" applyAlignment="1">
      <alignment horizontal="center" vertical="center" wrapText="1"/>
    </xf>
    <xf numFmtId="0" fontId="42" fillId="0" borderId="0" xfId="0" applyFont="1" applyAlignment="1">
      <alignment horizontal="left" vertical="center" wrapText="1"/>
    </xf>
    <xf numFmtId="1" fontId="42" fillId="0" borderId="0" xfId="0" applyNumberFormat="1" applyFont="1" applyAlignment="1">
      <alignment horizontal="center" wrapText="1"/>
    </xf>
    <xf numFmtId="4" fontId="42" fillId="0" borderId="0" xfId="71" applyNumberFormat="1" applyFont="1" applyFill="1" applyBorder="1" applyAlignment="1" applyProtection="1">
      <alignment horizontal="center" wrapText="1"/>
    </xf>
    <xf numFmtId="43" fontId="33" fillId="0" borderId="0" xfId="71" applyFont="1" applyFill="1" applyBorder="1" applyAlignment="1" applyProtection="1">
      <alignment horizontal="center" vertical="top"/>
    </xf>
    <xf numFmtId="2" fontId="42" fillId="0" borderId="0" xfId="0" applyNumberFormat="1" applyFont="1"/>
    <xf numFmtId="2" fontId="33" fillId="0" borderId="0" xfId="0" applyNumberFormat="1" applyFont="1" applyAlignment="1">
      <alignment wrapText="1"/>
    </xf>
    <xf numFmtId="0" fontId="33" fillId="0" borderId="21" xfId="0" applyFont="1" applyBorder="1" applyAlignment="1">
      <alignment horizontal="center" vertical="center" wrapText="1"/>
    </xf>
    <xf numFmtId="0" fontId="33" fillId="0" borderId="21" xfId="0" applyFont="1" applyBorder="1" applyAlignment="1">
      <alignment horizontal="left" vertical="center" wrapText="1"/>
    </xf>
    <xf numFmtId="1" fontId="33" fillId="0" borderId="21" xfId="0" applyNumberFormat="1" applyFont="1" applyBorder="1" applyAlignment="1">
      <alignment horizontal="center" vertical="center" wrapText="1"/>
    </xf>
    <xf numFmtId="4" fontId="33" fillId="0" borderId="21" xfId="71" applyNumberFormat="1" applyFont="1" applyFill="1" applyBorder="1" applyAlignment="1" applyProtection="1">
      <alignment horizontal="center" vertical="center" wrapText="1"/>
    </xf>
    <xf numFmtId="4" fontId="42" fillId="0" borderId="0" xfId="0" applyNumberFormat="1" applyFont="1" applyAlignment="1">
      <alignment horizontal="center" vertical="top" wrapText="1"/>
    </xf>
    <xf numFmtId="2" fontId="42" fillId="0" borderId="0" xfId="0" applyNumberFormat="1" applyFont="1" applyAlignment="1">
      <alignment wrapText="1"/>
    </xf>
    <xf numFmtId="2" fontId="42" fillId="0" borderId="0" xfId="0" applyNumberFormat="1" applyFont="1" applyProtection="1">
      <protection locked="0"/>
    </xf>
    <xf numFmtId="1" fontId="42" fillId="0" borderId="0" xfId="0" applyNumberFormat="1" applyFont="1" applyAlignment="1">
      <alignment horizontal="center" vertical="center" wrapText="1"/>
    </xf>
    <xf numFmtId="4" fontId="42" fillId="0" borderId="0" xfId="71" applyNumberFormat="1" applyFont="1" applyFill="1" applyBorder="1" applyAlignment="1" applyProtection="1">
      <alignment horizontal="center" vertical="center" wrapText="1"/>
    </xf>
    <xf numFmtId="0" fontId="42" fillId="0" borderId="31" xfId="0" applyFont="1" applyBorder="1" applyAlignment="1">
      <alignment vertical="top" wrapText="1"/>
    </xf>
    <xf numFmtId="1" fontId="42" fillId="0" borderId="31" xfId="0" applyNumberFormat="1" applyFont="1" applyBorder="1" applyAlignment="1">
      <alignment horizontal="center" vertical="center" wrapText="1"/>
    </xf>
    <xf numFmtId="4" fontId="42" fillId="0" borderId="31" xfId="71" applyNumberFormat="1" applyFont="1" applyFill="1" applyBorder="1" applyAlignment="1" applyProtection="1">
      <alignment horizontal="right" vertical="center" wrapText="1"/>
    </xf>
    <xf numFmtId="0" fontId="42" fillId="0" borderId="0" xfId="54" applyFont="1" applyAlignment="1">
      <alignment horizontal="center" vertical="top"/>
    </xf>
    <xf numFmtId="4" fontId="42" fillId="0" borderId="0" xfId="0" applyNumberFormat="1" applyFont="1" applyAlignment="1">
      <alignment horizontal="center" vertical="top"/>
    </xf>
    <xf numFmtId="4" fontId="42" fillId="0" borderId="0" xfId="0" applyNumberFormat="1" applyFont="1" applyAlignment="1" applyProtection="1">
      <alignment wrapText="1"/>
      <protection locked="0"/>
    </xf>
    <xf numFmtId="0" fontId="33" fillId="0" borderId="0" xfId="0" applyFont="1" applyAlignment="1">
      <alignment horizontal="center" vertical="top" wrapText="1"/>
    </xf>
    <xf numFmtId="0" fontId="33" fillId="0" borderId="0" xfId="0" applyFont="1" applyAlignment="1">
      <alignment horizontal="left" vertical="center" wrapText="1"/>
    </xf>
    <xf numFmtId="0" fontId="33" fillId="0" borderId="0" xfId="0" applyFont="1" applyAlignment="1">
      <alignment horizontal="center" wrapText="1"/>
    </xf>
    <xf numFmtId="1" fontId="33" fillId="0" borderId="0" xfId="0" applyNumberFormat="1" applyFont="1" applyAlignment="1">
      <alignment horizontal="center" wrapText="1"/>
    </xf>
    <xf numFmtId="4" fontId="33" fillId="0" borderId="0" xfId="71" applyNumberFormat="1" applyFont="1" applyFill="1" applyBorder="1" applyAlignment="1" applyProtection="1">
      <alignment horizontal="center" wrapText="1"/>
    </xf>
    <xf numFmtId="4" fontId="33" fillId="0" borderId="0" xfId="71" applyNumberFormat="1" applyFont="1" applyFill="1" applyBorder="1" applyAlignment="1" applyProtection="1">
      <alignment horizontal="right" wrapText="1"/>
    </xf>
    <xf numFmtId="178" fontId="33" fillId="0" borderId="0" xfId="0" applyNumberFormat="1" applyFont="1" applyAlignment="1">
      <alignment horizontal="center" wrapText="1"/>
    </xf>
    <xf numFmtId="4" fontId="42" fillId="0" borderId="0" xfId="71" applyNumberFormat="1" applyFont="1" applyFill="1" applyBorder="1" applyAlignment="1" applyProtection="1">
      <alignment horizontal="right" wrapText="1"/>
    </xf>
    <xf numFmtId="178" fontId="33" fillId="0" borderId="0" xfId="71" applyNumberFormat="1" applyFont="1" applyFill="1" applyBorder="1" applyAlignment="1" applyProtection="1">
      <alignment horizontal="center" wrapText="1"/>
    </xf>
    <xf numFmtId="179" fontId="33" fillId="0" borderId="0" xfId="71" applyNumberFormat="1" applyFont="1" applyFill="1" applyBorder="1" applyAlignment="1" applyProtection="1">
      <alignment horizontal="center" wrapText="1"/>
    </xf>
    <xf numFmtId="0" fontId="33" fillId="0" borderId="0" xfId="0" applyFont="1" applyAlignment="1">
      <alignment vertical="center" wrapText="1"/>
    </xf>
    <xf numFmtId="0" fontId="42" fillId="0" borderId="0" xfId="0" applyFont="1" applyAlignment="1">
      <alignment vertical="center" wrapText="1"/>
    </xf>
    <xf numFmtId="4" fontId="42" fillId="0" borderId="0" xfId="71" applyNumberFormat="1" applyFont="1" applyFill="1" applyBorder="1" applyAlignment="1" applyProtection="1">
      <alignment wrapText="1"/>
    </xf>
    <xf numFmtId="0" fontId="42" fillId="0" borderId="21" xfId="0" applyFont="1" applyBorder="1" applyAlignment="1">
      <alignment horizontal="center" vertical="top" wrapText="1"/>
    </xf>
    <xf numFmtId="0" fontId="42" fillId="0" borderId="21" xfId="0" applyFont="1" applyBorder="1" applyAlignment="1">
      <alignment vertical="center" wrapText="1"/>
    </xf>
    <xf numFmtId="4" fontId="42" fillId="0" borderId="21" xfId="0" applyNumberFormat="1" applyFont="1" applyBorder="1" applyAlignment="1">
      <alignment horizontal="center" vertical="center" wrapText="1"/>
    </xf>
    <xf numFmtId="4" fontId="42" fillId="0" borderId="21" xfId="71" applyNumberFormat="1" applyFont="1" applyFill="1" applyBorder="1" applyAlignment="1" applyProtection="1">
      <alignment wrapText="1"/>
    </xf>
    <xf numFmtId="4" fontId="42" fillId="0" borderId="0" xfId="71" applyNumberFormat="1" applyFont="1" applyFill="1" applyBorder="1" applyAlignment="1" applyProtection="1">
      <alignment horizontal="center" wrapText="1"/>
      <protection locked="0"/>
    </xf>
    <xf numFmtId="4" fontId="42" fillId="0" borderId="0" xfId="0" applyNumberFormat="1" applyFont="1" applyAlignment="1" applyProtection="1">
      <alignment horizontal="center" wrapText="1"/>
      <protection locked="0"/>
    </xf>
    <xf numFmtId="16" fontId="42" fillId="0" borderId="0" xfId="55" applyNumberFormat="1" applyFont="1" applyAlignment="1">
      <alignment horizontal="center" vertical="top"/>
    </xf>
    <xf numFmtId="0" fontId="42" fillId="0" borderId="0" xfId="0" applyFont="1" applyAlignment="1">
      <alignment horizontal="right" wrapText="1"/>
    </xf>
    <xf numFmtId="4" fontId="42" fillId="0" borderId="0" xfId="55" applyNumberFormat="1" applyFont="1" applyAlignment="1">
      <alignment horizontal="right"/>
    </xf>
    <xf numFmtId="0" fontId="42" fillId="0" borderId="0" xfId="55" applyFont="1" applyAlignment="1">
      <alignment horizontal="center" vertical="top"/>
    </xf>
    <xf numFmtId="4" fontId="42" fillId="0" borderId="0" xfId="55" applyNumberFormat="1" applyFont="1" applyAlignment="1">
      <alignment horizontal="center"/>
    </xf>
    <xf numFmtId="49" fontId="42" fillId="0" borderId="0" xfId="0" applyNumberFormat="1" applyFont="1" applyAlignment="1">
      <alignment horizontal="left" vertical="top" wrapText="1"/>
    </xf>
    <xf numFmtId="4" fontId="42" fillId="0" borderId="0" xfId="0" applyNumberFormat="1" applyFont="1" applyAlignment="1">
      <alignment horizontal="right" wrapText="1"/>
    </xf>
    <xf numFmtId="49" fontId="42" fillId="0" borderId="0" xfId="0" applyNumberFormat="1" applyFont="1" applyAlignment="1">
      <alignment horizontal="right" vertical="top" wrapText="1"/>
    </xf>
    <xf numFmtId="181" fontId="42" fillId="0" borderId="0" xfId="0" applyNumberFormat="1" applyFont="1" applyAlignment="1">
      <alignment horizontal="right" wrapText="1"/>
    </xf>
    <xf numFmtId="0" fontId="42" fillId="0" borderId="0" xfId="0" applyFont="1" applyAlignment="1">
      <alignment horizontal="left" vertical="justify"/>
    </xf>
    <xf numFmtId="0" fontId="33" fillId="0" borderId="24" xfId="0" applyFont="1" applyBorder="1" applyAlignment="1">
      <alignment horizontal="left" vertical="justify"/>
    </xf>
    <xf numFmtId="0" fontId="33" fillId="0" borderId="24" xfId="0" applyFont="1" applyBorder="1" applyAlignment="1">
      <alignment horizontal="center" vertical="justify"/>
    </xf>
    <xf numFmtId="0" fontId="33" fillId="0" borderId="24" xfId="0" applyFont="1" applyBorder="1" applyAlignment="1">
      <alignment horizontal="right"/>
    </xf>
    <xf numFmtId="0" fontId="33" fillId="0" borderId="0" xfId="0" applyFont="1" applyAlignment="1">
      <alignment horizontal="right"/>
    </xf>
    <xf numFmtId="0" fontId="33" fillId="0" borderId="0" xfId="0" applyFont="1" applyAlignment="1">
      <alignment horizontal="left" vertical="justify"/>
    </xf>
    <xf numFmtId="0" fontId="33" fillId="0" borderId="0" xfId="0" applyFont="1" applyAlignment="1">
      <alignment horizontal="center" vertical="justify"/>
    </xf>
    <xf numFmtId="0" fontId="33" fillId="0" borderId="21" xfId="0" applyFont="1" applyBorder="1" applyAlignment="1">
      <alignment horizontal="center" vertical="top" wrapText="1"/>
    </xf>
    <xf numFmtId="0" fontId="33" fillId="0" borderId="21" xfId="0" applyFont="1" applyBorder="1" applyAlignment="1">
      <alignment vertical="center" wrapText="1"/>
    </xf>
    <xf numFmtId="4" fontId="33" fillId="0" borderId="21" xfId="0" applyNumberFormat="1" applyFont="1" applyBorder="1" applyAlignment="1" applyProtection="1">
      <alignment horizontal="center" vertical="center" wrapText="1"/>
      <protection locked="0"/>
    </xf>
    <xf numFmtId="4" fontId="33" fillId="0" borderId="21" xfId="71" applyNumberFormat="1" applyFont="1" applyFill="1" applyBorder="1" applyAlignment="1" applyProtection="1">
      <alignment wrapText="1"/>
    </xf>
    <xf numFmtId="0" fontId="42" fillId="0" borderId="0" xfId="55" applyFont="1" applyAlignment="1">
      <alignment horizontal="center"/>
    </xf>
    <xf numFmtId="0" fontId="42" fillId="0" borderId="0" xfId="55" applyFont="1" applyAlignment="1">
      <alignment horizontal="left" vertical="top" wrapText="1"/>
    </xf>
    <xf numFmtId="1" fontId="42" fillId="0" borderId="0" xfId="55" applyNumberFormat="1" applyFont="1" applyAlignment="1">
      <alignment horizontal="center"/>
    </xf>
    <xf numFmtId="4" fontId="33" fillId="0" borderId="0" xfId="71" applyNumberFormat="1" applyFont="1" applyFill="1" applyBorder="1" applyAlignment="1" applyProtection="1">
      <alignment horizontal="center" wrapText="1"/>
      <protection locked="0"/>
    </xf>
    <xf numFmtId="4" fontId="33" fillId="0" borderId="0" xfId="71" applyNumberFormat="1" applyFont="1" applyFill="1" applyBorder="1" applyAlignment="1" applyProtection="1">
      <alignment wrapText="1"/>
    </xf>
    <xf numFmtId="4" fontId="42" fillId="0" borderId="21" xfId="71" applyNumberFormat="1" applyFont="1" applyFill="1" applyBorder="1" applyAlignment="1" applyProtection="1">
      <alignment vertical="center" wrapText="1"/>
    </xf>
    <xf numFmtId="4" fontId="33" fillId="0" borderId="21" xfId="0" applyNumberFormat="1" applyFont="1" applyBorder="1" applyAlignment="1">
      <alignment horizontal="center" vertical="center" wrapText="1"/>
    </xf>
    <xf numFmtId="165" fontId="36" fillId="0" borderId="0" xfId="87" applyFont="1" applyFill="1" applyBorder="1" applyAlignment="1" applyProtection="1">
      <alignment horizontal="right" wrapText="1"/>
      <protection locked="0"/>
    </xf>
    <xf numFmtId="1" fontId="36" fillId="0" borderId="0" xfId="53" applyNumberFormat="1" applyFont="1" applyAlignment="1">
      <alignment horizontal="center" vertical="top"/>
    </xf>
    <xf numFmtId="0" fontId="45" fillId="0" borderId="0" xfId="53" applyFont="1" applyAlignment="1">
      <alignment horizontal="center" vertical="top"/>
    </xf>
    <xf numFmtId="0" fontId="37" fillId="0" borderId="0" xfId="53" applyFont="1" applyAlignment="1">
      <alignment horizontal="center" vertical="top"/>
    </xf>
    <xf numFmtId="3" fontId="51" fillId="0" borderId="0" xfId="53" applyNumberFormat="1" applyFont="1" applyAlignment="1">
      <alignment vertical="top"/>
    </xf>
    <xf numFmtId="0" fontId="0" fillId="0" borderId="0" xfId="0" applyAlignment="1">
      <alignment horizontal="left" vertical="center" wrapText="1"/>
    </xf>
    <xf numFmtId="0" fontId="0" fillId="0" borderId="0" xfId="0" applyAlignment="1">
      <alignment horizontal="center" wrapText="1"/>
    </xf>
    <xf numFmtId="0" fontId="36" fillId="0" borderId="0" xfId="0" applyFont="1" applyAlignment="1">
      <alignment horizontal="center" wrapText="1"/>
    </xf>
    <xf numFmtId="4" fontId="42" fillId="0" borderId="0" xfId="0" applyNumberFormat="1" applyFont="1" applyProtection="1">
      <protection locked="0"/>
    </xf>
    <xf numFmtId="0" fontId="42" fillId="0" borderId="0" xfId="55" applyFont="1" applyAlignment="1" applyProtection="1">
      <alignment horizontal="left" vertical="top" wrapText="1"/>
      <protection locked="0"/>
    </xf>
    <xf numFmtId="1" fontId="42" fillId="0" borderId="0" xfId="55" applyNumberFormat="1" applyFont="1" applyAlignment="1" applyProtection="1">
      <alignment horizontal="center"/>
      <protection locked="0"/>
    </xf>
    <xf numFmtId="4" fontId="42" fillId="0" borderId="0" xfId="55" applyNumberFormat="1" applyFont="1" applyAlignment="1" applyProtection="1">
      <alignment horizontal="center" wrapText="1"/>
      <protection locked="0"/>
    </xf>
    <xf numFmtId="49" fontId="42" fillId="0" borderId="0" xfId="0" applyNumberFormat="1" applyFont="1" applyAlignment="1">
      <alignment horizontal="center" vertical="top" wrapText="1"/>
    </xf>
    <xf numFmtId="0" fontId="1" fillId="0" borderId="0" xfId="0" applyFont="1" applyAlignment="1">
      <alignment horizontal="center" vertical="top"/>
    </xf>
    <xf numFmtId="4" fontId="42" fillId="0" borderId="0" xfId="55" applyNumberFormat="1" applyFont="1" applyAlignment="1" applyProtection="1">
      <alignment horizontal="center"/>
      <protection locked="0"/>
    </xf>
    <xf numFmtId="0" fontId="33" fillId="0" borderId="0" xfId="0" quotePrefix="1" applyFont="1" applyAlignment="1">
      <alignment vertical="top" wrapText="1"/>
    </xf>
    <xf numFmtId="49" fontId="44" fillId="0" borderId="0" xfId="0" applyNumberFormat="1" applyFont="1" applyAlignment="1">
      <alignment horizontal="justify" vertical="top"/>
    </xf>
    <xf numFmtId="1" fontId="37" fillId="0" borderId="0" xfId="53" quotePrefix="1" applyNumberFormat="1" applyFont="1" applyAlignment="1">
      <alignment horizontal="left"/>
    </xf>
    <xf numFmtId="0" fontId="37" fillId="0" borderId="0" xfId="53" applyFont="1" applyAlignment="1">
      <alignment horizontal="left" vertical="top" wrapText="1"/>
    </xf>
    <xf numFmtId="0" fontId="37" fillId="0" borderId="0" xfId="53" applyFont="1" applyAlignment="1">
      <alignment horizontal="center" vertical="top" wrapText="1"/>
    </xf>
    <xf numFmtId="4" fontId="37" fillId="0" borderId="0" xfId="53" applyNumberFormat="1" applyFont="1" applyAlignment="1" applyProtection="1">
      <alignment horizontal="right" vertical="top" wrapText="1"/>
      <protection locked="0"/>
    </xf>
    <xf numFmtId="4" fontId="37" fillId="0" borderId="0" xfId="53" applyNumberFormat="1" applyFont="1" applyAlignment="1">
      <alignment horizontal="center"/>
    </xf>
    <xf numFmtId="0" fontId="34" fillId="0" borderId="0" xfId="53" applyFont="1" applyAlignment="1">
      <alignment horizontal="left" vertical="top"/>
    </xf>
    <xf numFmtId="0" fontId="34" fillId="0" borderId="0" xfId="53" applyFont="1" applyAlignment="1">
      <alignment vertical="top" wrapText="1"/>
    </xf>
    <xf numFmtId="0" fontId="34" fillId="0" borderId="0" xfId="53" applyFont="1" applyAlignment="1">
      <alignment horizontal="center" vertical="top"/>
    </xf>
    <xf numFmtId="4" fontId="34" fillId="0" borderId="0" xfId="53" applyNumberFormat="1" applyFont="1" applyAlignment="1">
      <alignment vertical="top"/>
    </xf>
    <xf numFmtId="0" fontId="34" fillId="0" borderId="0" xfId="53" applyFont="1" applyAlignment="1">
      <alignment wrapText="1"/>
    </xf>
    <xf numFmtId="0" fontId="34" fillId="0" borderId="0" xfId="53" applyFont="1" applyAlignment="1">
      <alignment horizontal="center"/>
    </xf>
    <xf numFmtId="4" fontId="34" fillId="0" borderId="0" xfId="53" applyNumberFormat="1" applyFont="1"/>
    <xf numFmtId="0" fontId="34" fillId="0" borderId="0" xfId="53" quotePrefix="1" applyFont="1" applyAlignment="1">
      <alignment horizontal="left" vertical="top"/>
    </xf>
    <xf numFmtId="0" fontId="34" fillId="0" borderId="0" xfId="53" quotePrefix="1" applyFont="1" applyAlignment="1">
      <alignment horizontal="left"/>
    </xf>
    <xf numFmtId="0" fontId="45" fillId="0" borderId="0" xfId="53" applyFont="1" applyAlignment="1">
      <alignment vertical="top" wrapText="1"/>
    </xf>
    <xf numFmtId="0" fontId="36" fillId="0" borderId="21" xfId="0" applyFont="1" applyBorder="1" applyAlignment="1">
      <alignment horizontal="center" vertical="center" wrapText="1"/>
    </xf>
    <xf numFmtId="0" fontId="36" fillId="0" borderId="21" xfId="0" applyFont="1" applyBorder="1" applyAlignment="1">
      <alignment horizontal="left" vertical="center" wrapText="1"/>
    </xf>
    <xf numFmtId="1" fontId="36" fillId="0" borderId="21" xfId="0" applyNumberFormat="1" applyFont="1" applyBorder="1" applyAlignment="1">
      <alignment horizontal="center" vertical="center" wrapText="1"/>
    </xf>
    <xf numFmtId="1" fontId="36" fillId="0" borderId="21" xfId="0" applyNumberFormat="1" applyFont="1" applyBorder="1" applyAlignment="1" applyProtection="1">
      <alignment horizontal="center" vertical="center" wrapText="1"/>
      <protection locked="0"/>
    </xf>
    <xf numFmtId="0" fontId="36" fillId="0" borderId="0" xfId="0" applyFont="1" applyAlignment="1">
      <alignment horizontal="left" vertical="center" wrapText="1"/>
    </xf>
    <xf numFmtId="1" fontId="36" fillId="0" borderId="0" xfId="0" applyNumberFormat="1" applyFont="1" applyAlignment="1">
      <alignment horizontal="center" vertical="center" wrapText="1"/>
    </xf>
    <xf numFmtId="1" fontId="36" fillId="0" borderId="0" xfId="0" applyNumberFormat="1" applyFont="1" applyAlignment="1" applyProtection="1">
      <alignment horizontal="center" vertical="center" wrapText="1"/>
      <protection locked="0"/>
    </xf>
    <xf numFmtId="0" fontId="37" fillId="0" borderId="0" xfId="51" applyFont="1" applyAlignment="1">
      <alignment horizontal="right" vertical="top" wrapText="1"/>
    </xf>
    <xf numFmtId="0" fontId="37" fillId="0" borderId="0" xfId="51" applyFont="1" applyAlignment="1">
      <alignment vertical="top" wrapText="1"/>
    </xf>
    <xf numFmtId="0" fontId="36" fillId="0" borderId="0" xfId="51" applyFont="1" applyAlignment="1">
      <alignment horizontal="right"/>
    </xf>
    <xf numFmtId="0" fontId="36" fillId="0" borderId="0" xfId="51" applyFont="1"/>
    <xf numFmtId="4" fontId="36" fillId="0" borderId="0" xfId="52" applyNumberFormat="1" applyFont="1"/>
    <xf numFmtId="165" fontId="36" fillId="0" borderId="0" xfId="52" applyNumberFormat="1" applyFont="1" applyAlignment="1">
      <alignment horizontal="right" wrapText="1"/>
    </xf>
    <xf numFmtId="0" fontId="36" fillId="0" borderId="0" xfId="51" applyFont="1" applyAlignment="1">
      <alignment horizontal="right" wrapText="1"/>
    </xf>
    <xf numFmtId="3" fontId="36" fillId="0" borderId="0" xfId="51" applyNumberFormat="1" applyFont="1" applyAlignment="1">
      <alignment horizontal="right" wrapText="1"/>
    </xf>
    <xf numFmtId="0" fontId="36" fillId="0" borderId="0" xfId="51" applyFont="1" applyAlignment="1">
      <alignment wrapText="1"/>
    </xf>
    <xf numFmtId="0" fontId="36" fillId="0" borderId="0" xfId="51" applyFont="1" applyAlignment="1">
      <alignment vertical="top" wrapText="1"/>
    </xf>
    <xf numFmtId="4" fontId="36" fillId="0" borderId="0" xfId="0" applyNumberFormat="1" applyFont="1" applyAlignment="1">
      <alignment wrapText="1"/>
    </xf>
    <xf numFmtId="0" fontId="36" fillId="0" borderId="0" xfId="0" applyFont="1" applyAlignment="1">
      <alignment horizontal="right"/>
    </xf>
    <xf numFmtId="0" fontId="37" fillId="0" borderId="0" xfId="0" applyFont="1" applyAlignment="1">
      <alignment horizontal="right" vertical="top" wrapText="1"/>
    </xf>
    <xf numFmtId="0" fontId="37" fillId="0" borderId="0" xfId="0" applyFont="1" applyAlignment="1">
      <alignment vertical="top" wrapText="1"/>
    </xf>
    <xf numFmtId="0" fontId="36" fillId="0" borderId="0" xfId="0" applyFont="1" applyAlignment="1">
      <alignment horizontal="center"/>
    </xf>
    <xf numFmtId="0" fontId="37" fillId="0" borderId="0" xfId="0" applyFont="1" applyAlignment="1">
      <alignment horizontal="left" vertical="top" wrapText="1"/>
    </xf>
    <xf numFmtId="0" fontId="36" fillId="0" borderId="0" xfId="51" applyFont="1" applyAlignment="1">
      <alignment horizontal="right" vertical="top"/>
    </xf>
    <xf numFmtId="0" fontId="38" fillId="0" borderId="0" xfId="0" applyFont="1" applyAlignment="1">
      <alignment horizontal="justify" vertical="top" wrapText="1"/>
    </xf>
    <xf numFmtId="0" fontId="37" fillId="0" borderId="0" xfId="51" applyFont="1" applyAlignment="1">
      <alignment wrapText="1"/>
    </xf>
    <xf numFmtId="49" fontId="37" fillId="0" borderId="0" xfId="52" applyNumberFormat="1" applyFont="1" applyAlignment="1">
      <alignment horizontal="right" vertical="top"/>
    </xf>
    <xf numFmtId="0" fontId="48" fillId="0" borderId="0" xfId="0" applyFont="1" applyAlignment="1">
      <alignment vertical="top" wrapText="1"/>
    </xf>
    <xf numFmtId="0" fontId="36" fillId="0" borderId="0" xfId="52" applyFont="1" applyAlignment="1">
      <alignment horizontal="right"/>
    </xf>
    <xf numFmtId="0" fontId="34" fillId="0" borderId="26" xfId="0" applyFont="1" applyBorder="1" applyAlignment="1">
      <alignment horizontal="justify" vertical="top" wrapText="1"/>
    </xf>
    <xf numFmtId="0" fontId="34" fillId="0" borderId="0" xfId="0" applyFont="1" applyAlignment="1">
      <alignment horizontal="justify" vertical="top" wrapText="1"/>
    </xf>
    <xf numFmtId="0" fontId="46" fillId="0" borderId="0" xfId="55" applyFont="1" applyAlignment="1">
      <alignment horizontal="left" vertical="top" wrapText="1"/>
    </xf>
    <xf numFmtId="0" fontId="36" fillId="0" borderId="0" xfId="55" applyFont="1" applyAlignment="1">
      <alignment horizontal="left" vertical="center" wrapText="1"/>
    </xf>
    <xf numFmtId="0" fontId="46" fillId="0" borderId="0" xfId="55" applyFont="1" applyAlignment="1">
      <alignment horizontal="right" vertical="center" wrapText="1"/>
    </xf>
    <xf numFmtId="4" fontId="36" fillId="0" borderId="0" xfId="0" applyNumberFormat="1" applyFont="1" applyAlignment="1" applyProtection="1">
      <alignment horizontal="right"/>
      <protection locked="0"/>
    </xf>
    <xf numFmtId="0" fontId="46" fillId="0" borderId="0" xfId="55" applyFont="1" applyAlignment="1">
      <alignment horizontal="left" wrapText="1"/>
    </xf>
    <xf numFmtId="0" fontId="36" fillId="0" borderId="0" xfId="55" applyFont="1" applyAlignment="1">
      <alignment horizontal="left" vertical="top" wrapText="1"/>
    </xf>
    <xf numFmtId="1" fontId="46" fillId="0" borderId="0" xfId="55" applyNumberFormat="1" applyFont="1" applyAlignment="1">
      <alignment horizontal="right" vertical="center" wrapText="1"/>
    </xf>
    <xf numFmtId="4" fontId="46" fillId="0" borderId="0" xfId="55" applyNumberFormat="1" applyFont="1" applyAlignment="1" applyProtection="1">
      <alignment horizontal="right" vertical="center" wrapText="1"/>
      <protection locked="0"/>
    </xf>
    <xf numFmtId="0" fontId="36" fillId="0" borderId="0" xfId="53" applyFont="1" applyAlignment="1">
      <alignment horizontal="right"/>
    </xf>
    <xf numFmtId="0" fontId="46" fillId="0" borderId="26" xfId="55" applyFont="1" applyBorder="1" applyAlignment="1">
      <alignment horizontal="left" wrapText="1"/>
    </xf>
    <xf numFmtId="0" fontId="36" fillId="0" borderId="26" xfId="55" applyFont="1" applyBorder="1" applyAlignment="1">
      <alignment horizontal="left" vertical="center" wrapText="1"/>
    </xf>
    <xf numFmtId="0" fontId="36" fillId="0" borderId="26" xfId="55" applyFont="1" applyBorder="1" applyAlignment="1">
      <alignment horizontal="center" vertical="center" wrapText="1"/>
    </xf>
    <xf numFmtId="0" fontId="36" fillId="0" borderId="26" xfId="55" applyFont="1" applyBorder="1" applyAlignment="1" applyProtection="1">
      <alignment horizontal="left" vertical="center" wrapText="1"/>
      <protection locked="0"/>
    </xf>
    <xf numFmtId="0" fontId="36" fillId="0" borderId="0" xfId="55" applyFont="1" applyAlignment="1">
      <alignment horizontal="center" vertical="top" wrapText="1"/>
    </xf>
    <xf numFmtId="1" fontId="36" fillId="0" borderId="0" xfId="55" applyNumberFormat="1" applyFont="1" applyAlignment="1">
      <alignment horizontal="center" vertical="top" wrapText="1"/>
    </xf>
    <xf numFmtId="4" fontId="36" fillId="0" borderId="0" xfId="53" applyNumberFormat="1" applyFont="1" applyAlignment="1" applyProtection="1">
      <alignment vertical="top"/>
      <protection locked="0"/>
    </xf>
    <xf numFmtId="4" fontId="36" fillId="0" borderId="0" xfId="53" applyNumberFormat="1" applyFont="1" applyAlignment="1">
      <alignment vertical="top"/>
    </xf>
    <xf numFmtId="0" fontId="36" fillId="0" borderId="0" xfId="55" applyFont="1" applyAlignment="1">
      <alignment horizontal="center" vertical="center" wrapText="1"/>
    </xf>
    <xf numFmtId="1" fontId="36" fillId="0" borderId="0" xfId="55" applyNumberFormat="1" applyFont="1" applyAlignment="1">
      <alignment horizontal="center" vertical="center" wrapText="1"/>
    </xf>
    <xf numFmtId="4" fontId="36" fillId="0" borderId="0" xfId="53" applyNumberFormat="1" applyFont="1" applyProtection="1">
      <protection locked="0"/>
    </xf>
    <xf numFmtId="0" fontId="36" fillId="0" borderId="0" xfId="55" applyFont="1" applyAlignment="1">
      <alignment horizontal="left" wrapText="1"/>
    </xf>
    <xf numFmtId="0" fontId="36" fillId="0" borderId="0" xfId="55" applyFont="1" applyAlignment="1">
      <alignment horizontal="center" wrapText="1"/>
    </xf>
    <xf numFmtId="1" fontId="36" fillId="0" borderId="0" xfId="55" applyNumberFormat="1" applyFont="1" applyAlignment="1">
      <alignment horizontal="center" wrapText="1"/>
    </xf>
    <xf numFmtId="0" fontId="46" fillId="0" borderId="0" xfId="55" applyFont="1" applyAlignment="1">
      <alignment horizontal="center" vertical="center" wrapText="1"/>
    </xf>
    <xf numFmtId="1" fontId="46" fillId="0" borderId="0" xfId="55" applyNumberFormat="1" applyFont="1" applyAlignment="1">
      <alignment horizontal="center" vertical="center" wrapText="1"/>
    </xf>
    <xf numFmtId="0" fontId="37" fillId="0" borderId="0" xfId="0" applyFont="1" applyAlignment="1">
      <alignment horizontal="justify" vertical="top" wrapText="1"/>
    </xf>
    <xf numFmtId="0" fontId="48" fillId="0" borderId="0" xfId="0" applyFont="1" applyAlignment="1">
      <alignment horizontal="left"/>
    </xf>
    <xf numFmtId="0" fontId="48" fillId="0" borderId="0" xfId="0" applyFont="1" applyAlignment="1">
      <alignment horizontal="center"/>
    </xf>
    <xf numFmtId="0" fontId="36" fillId="0" borderId="0" xfId="0" applyFont="1" applyAlignment="1">
      <alignment horizontal="justify" vertical="top" wrapText="1"/>
    </xf>
    <xf numFmtId="0" fontId="45" fillId="0" borderId="0" xfId="0" applyFont="1" applyAlignment="1">
      <alignment horizontal="left"/>
    </xf>
    <xf numFmtId="0" fontId="45" fillId="0" borderId="0" xfId="0" applyFont="1" applyAlignment="1">
      <alignment horizontal="center"/>
    </xf>
    <xf numFmtId="0" fontId="45" fillId="0" borderId="26" xfId="0" applyFont="1" applyBorder="1" applyAlignment="1">
      <alignment horizontal="left"/>
    </xf>
    <xf numFmtId="0" fontId="45" fillId="0" borderId="26" xfId="0" applyFont="1" applyBorder="1" applyAlignment="1">
      <alignment horizontal="center"/>
    </xf>
    <xf numFmtId="43" fontId="48" fillId="0" borderId="0" xfId="71" applyFont="1" applyFill="1" applyBorder="1" applyProtection="1">
      <protection locked="0"/>
    </xf>
    <xf numFmtId="43" fontId="34" fillId="0" borderId="26" xfId="71" applyFont="1" applyFill="1" applyBorder="1" applyProtection="1">
      <protection locked="0"/>
    </xf>
    <xf numFmtId="4" fontId="36" fillId="0" borderId="0" xfId="0" applyNumberFormat="1" applyFont="1" applyAlignment="1">
      <alignment horizontal="center"/>
    </xf>
    <xf numFmtId="0" fontId="46" fillId="0" borderId="0" xfId="55" applyFont="1" applyAlignment="1">
      <alignment horizontal="center" vertical="top" wrapText="1"/>
    </xf>
    <xf numFmtId="1" fontId="46" fillId="0" borderId="0" xfId="55" applyNumberFormat="1" applyFont="1" applyAlignment="1">
      <alignment horizontal="center" vertical="top" wrapText="1"/>
    </xf>
    <xf numFmtId="4" fontId="36" fillId="0" borderId="0" xfId="53" applyNumberFormat="1" applyFont="1" applyAlignment="1" applyProtection="1">
      <alignment horizontal="right" vertical="top"/>
      <protection locked="0"/>
    </xf>
    <xf numFmtId="0" fontId="36" fillId="0" borderId="26" xfId="53" quotePrefix="1" applyFont="1" applyBorder="1" applyAlignment="1">
      <alignment horizontal="left"/>
    </xf>
    <xf numFmtId="0" fontId="36" fillId="0" borderId="26" xfId="53" applyFont="1" applyBorder="1"/>
    <xf numFmtId="0" fontId="36" fillId="0" borderId="0" xfId="53" quotePrefix="1" applyFont="1" applyAlignment="1">
      <alignment horizontal="left"/>
    </xf>
    <xf numFmtId="4" fontId="37" fillId="0" borderId="0" xfId="53" applyNumberFormat="1" applyFont="1"/>
    <xf numFmtId="1" fontId="37" fillId="0" borderId="0" xfId="53" quotePrefix="1" applyNumberFormat="1" applyFont="1" applyAlignment="1">
      <alignment horizontal="left" vertical="top"/>
    </xf>
    <xf numFmtId="1" fontId="37" fillId="0" borderId="0" xfId="53" applyNumberFormat="1" applyFont="1" applyAlignment="1">
      <alignment horizontal="left" vertical="top"/>
    </xf>
    <xf numFmtId="0" fontId="37" fillId="0" borderId="0" xfId="53" applyFont="1" applyAlignment="1">
      <alignment horizontal="left" vertical="top"/>
    </xf>
    <xf numFmtId="0" fontId="36" fillId="0" borderId="0" xfId="53" applyFont="1" applyAlignment="1">
      <alignment horizontal="left" vertical="top"/>
    </xf>
    <xf numFmtId="0" fontId="36" fillId="0" borderId="0" xfId="53" applyFont="1" applyAlignment="1">
      <alignment vertical="top" wrapText="1"/>
    </xf>
    <xf numFmtId="4" fontId="46" fillId="0" borderId="0" xfId="55" applyNumberFormat="1" applyFont="1" applyAlignment="1">
      <alignment horizontal="center" vertical="center" wrapText="1"/>
    </xf>
    <xf numFmtId="4" fontId="36" fillId="0" borderId="0" xfId="55" applyNumberFormat="1" applyFont="1" applyAlignment="1" applyProtection="1">
      <alignment wrapText="1"/>
      <protection locked="0"/>
    </xf>
    <xf numFmtId="0" fontId="36" fillId="0" borderId="0" xfId="53" applyFont="1" applyAlignment="1">
      <alignment wrapText="1"/>
    </xf>
    <xf numFmtId="2" fontId="36" fillId="0" borderId="0" xfId="53" applyNumberFormat="1" applyFont="1" applyAlignment="1" applyProtection="1">
      <alignment horizontal="right"/>
      <protection locked="0"/>
    </xf>
    <xf numFmtId="0" fontId="36" fillId="0" borderId="0" xfId="85" applyFont="1" applyAlignment="1">
      <alignment horizontal="left" vertical="top" wrapText="1"/>
    </xf>
    <xf numFmtId="0" fontId="34" fillId="0" borderId="0" xfId="86" applyFont="1" applyAlignment="1">
      <alignment horizontal="center"/>
    </xf>
    <xf numFmtId="3" fontId="34" fillId="0" borderId="0" xfId="86" applyNumberFormat="1" applyFont="1" applyAlignment="1" applyProtection="1">
      <alignment horizontal="center"/>
      <protection locked="0"/>
    </xf>
    <xf numFmtId="0" fontId="36" fillId="0" borderId="0" xfId="85" applyFont="1" applyAlignment="1">
      <alignment horizontal="center" wrapText="1"/>
    </xf>
    <xf numFmtId="3" fontId="36" fillId="0" borderId="0" xfId="85" applyNumberFormat="1" applyFont="1" applyAlignment="1" applyProtection="1">
      <alignment horizontal="center" wrapText="1"/>
      <protection locked="0"/>
    </xf>
    <xf numFmtId="0" fontId="36" fillId="0" borderId="26" xfId="53" applyFont="1" applyBorder="1" applyAlignment="1">
      <alignment horizontal="left" vertical="top"/>
    </xf>
    <xf numFmtId="0" fontId="36" fillId="0" borderId="26" xfId="53" applyFont="1" applyBorder="1" applyAlignment="1">
      <alignment vertical="top" wrapText="1"/>
    </xf>
    <xf numFmtId="0" fontId="36" fillId="0" borderId="26" xfId="53" applyFont="1" applyBorder="1" applyAlignment="1">
      <alignment horizontal="center"/>
    </xf>
    <xf numFmtId="0" fontId="37" fillId="0" borderId="0" xfId="53" applyFont="1" applyAlignment="1">
      <alignment vertical="top" wrapText="1"/>
    </xf>
    <xf numFmtId="0" fontId="37" fillId="0" borderId="0" xfId="53" applyFont="1" applyAlignment="1">
      <alignment horizontal="center"/>
    </xf>
    <xf numFmtId="0" fontId="36" fillId="0" borderId="0" xfId="85" applyFont="1" applyAlignment="1">
      <alignment vertical="top" wrapText="1"/>
    </xf>
    <xf numFmtId="0" fontId="36" fillId="0" borderId="0" xfId="85" applyFont="1" applyAlignment="1">
      <alignment horizontal="right"/>
    </xf>
    <xf numFmtId="0" fontId="36" fillId="0" borderId="0" xfId="85" applyFont="1"/>
    <xf numFmtId="0" fontId="37" fillId="0" borderId="0" xfId="85" applyFont="1" applyAlignment="1">
      <alignment horizontal="left" vertical="top" wrapText="1"/>
    </xf>
    <xf numFmtId="0" fontId="37" fillId="0" borderId="0" xfId="85" applyFont="1" applyAlignment="1">
      <alignment vertical="top" wrapText="1"/>
    </xf>
    <xf numFmtId="0" fontId="36" fillId="0" borderId="0" xfId="85" applyFont="1" applyAlignment="1">
      <alignment horizontal="right" wrapText="1"/>
    </xf>
    <xf numFmtId="3" fontId="36" fillId="0" borderId="0" xfId="85" applyNumberFormat="1" applyFont="1" applyAlignment="1">
      <alignment horizontal="right" wrapText="1"/>
    </xf>
    <xf numFmtId="0" fontId="37" fillId="0" borderId="0" xfId="0" applyFont="1" applyAlignment="1">
      <alignment horizontal="right" vertical="top"/>
    </xf>
    <xf numFmtId="3" fontId="36" fillId="0" borderId="0" xfId="0" applyNumberFormat="1" applyFont="1" applyAlignment="1">
      <alignment horizontal="right"/>
    </xf>
    <xf numFmtId="4" fontId="36" fillId="0" borderId="0" xfId="0" applyNumberFormat="1" applyFont="1" applyAlignment="1">
      <alignment vertical="center"/>
    </xf>
    <xf numFmtId="0" fontId="36" fillId="0" borderId="0" xfId="0" applyFont="1" applyAlignment="1">
      <alignment horizontal="right" wrapText="1"/>
    </xf>
    <xf numFmtId="3" fontId="36" fillId="0" borderId="0" xfId="0" applyNumberFormat="1" applyFont="1" applyAlignment="1">
      <alignment horizontal="right" wrapText="1"/>
    </xf>
    <xf numFmtId="1" fontId="37" fillId="0" borderId="0" xfId="0" applyNumberFormat="1" applyFont="1" applyAlignment="1">
      <alignment horizontal="left" vertical="top" wrapText="1"/>
    </xf>
    <xf numFmtId="1" fontId="37" fillId="0" borderId="0" xfId="0" applyNumberFormat="1" applyFont="1" applyAlignment="1">
      <alignment horizontal="right" vertical="top" wrapText="1"/>
    </xf>
    <xf numFmtId="49" fontId="37" fillId="0" borderId="0" xfId="52" applyNumberFormat="1" applyFont="1" applyAlignment="1">
      <alignment horizontal="left" vertical="top"/>
    </xf>
    <xf numFmtId="49" fontId="37" fillId="0" borderId="0" xfId="52" applyNumberFormat="1" applyFont="1" applyAlignment="1">
      <alignment wrapText="1"/>
    </xf>
    <xf numFmtId="49" fontId="36" fillId="0" borderId="0" xfId="52" applyNumberFormat="1" applyFont="1" applyAlignment="1">
      <alignment horizontal="left" vertical="top" wrapText="1"/>
    </xf>
    <xf numFmtId="49" fontId="36" fillId="0" borderId="0" xfId="52" applyNumberFormat="1" applyFont="1" applyAlignment="1">
      <alignment vertical="top" wrapText="1"/>
    </xf>
    <xf numFmtId="49" fontId="36" fillId="0" borderId="0" xfId="52" applyNumberFormat="1" applyFont="1" applyAlignment="1">
      <alignment wrapText="1"/>
    </xf>
    <xf numFmtId="4" fontId="36" fillId="0" borderId="0" xfId="52" applyNumberFormat="1" applyFont="1" applyAlignment="1">
      <alignment horizontal="right"/>
    </xf>
    <xf numFmtId="49" fontId="37" fillId="0" borderId="0" xfId="85" applyNumberFormat="1" applyFont="1" applyAlignment="1">
      <alignment horizontal="right" vertical="top"/>
    </xf>
    <xf numFmtId="49" fontId="37" fillId="0" borderId="0" xfId="85" applyNumberFormat="1" applyFont="1" applyAlignment="1">
      <alignment horizontal="left" vertical="top"/>
    </xf>
    <xf numFmtId="0" fontId="37" fillId="0" borderId="0" xfId="0" applyFont="1" applyAlignment="1">
      <alignment horizontal="center" wrapText="1"/>
    </xf>
    <xf numFmtId="2" fontId="37" fillId="25" borderId="22" xfId="0" applyNumberFormat="1" applyFont="1" applyFill="1" applyBorder="1"/>
    <xf numFmtId="0" fontId="36" fillId="25" borderId="21" xfId="0" applyFont="1" applyFill="1" applyBorder="1"/>
    <xf numFmtId="0" fontId="37" fillId="0" borderId="0" xfId="0" applyFont="1" applyAlignment="1">
      <alignment wrapText="1"/>
    </xf>
    <xf numFmtId="0" fontId="0" fillId="0" borderId="0" xfId="0" applyAlignment="1">
      <alignment wrapText="1"/>
    </xf>
    <xf numFmtId="0" fontId="42" fillId="0" borderId="0" xfId="76" applyFont="1" applyAlignment="1">
      <alignment vertical="top" wrapText="1"/>
    </xf>
    <xf numFmtId="0" fontId="42" fillId="0" borderId="0" xfId="0" applyFont="1" applyAlignment="1">
      <alignment wrapText="1"/>
    </xf>
    <xf numFmtId="0" fontId="42" fillId="0" borderId="0" xfId="0" applyFont="1" applyAlignment="1">
      <alignment horizontal="left" vertical="top" wrapText="1"/>
    </xf>
    <xf numFmtId="0" fontId="29" fillId="0" borderId="0" xfId="53" applyFont="1" applyAlignment="1">
      <alignment vertical="top" wrapText="1"/>
    </xf>
  </cellXfs>
  <cellStyles count="88">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alculation" xfId="26" xr:uid="{00000000-0005-0000-0000-000019000000}"/>
    <cellStyle name="Check Cell" xfId="27" xr:uid="{00000000-0005-0000-0000-00001A000000}"/>
    <cellStyle name="Comma 2" xfId="28" xr:uid="{00000000-0005-0000-0000-00001B000000}"/>
    <cellStyle name="Comma 3" xfId="29" xr:uid="{00000000-0005-0000-0000-00001C000000}"/>
    <cellStyle name="Comma0" xfId="30" xr:uid="{00000000-0005-0000-0000-00001D000000}"/>
    <cellStyle name="Currency0" xfId="31" xr:uid="{00000000-0005-0000-0000-00001E000000}"/>
    <cellStyle name="Date" xfId="32" xr:uid="{00000000-0005-0000-0000-00001F000000}"/>
    <cellStyle name="Dezimal [0]_Tabelle1" xfId="33" xr:uid="{00000000-0005-0000-0000-000020000000}"/>
    <cellStyle name="Dezimal_Tabelle1" xfId="34" xr:uid="{00000000-0005-0000-0000-000021000000}"/>
    <cellStyle name="Explanatory Text" xfId="35" xr:uid="{00000000-0005-0000-0000-000022000000}"/>
    <cellStyle name="Fixed" xfId="36" xr:uid="{00000000-0005-0000-0000-000023000000}"/>
    <cellStyle name="general" xfId="37" xr:uid="{00000000-0005-0000-0000-000024000000}"/>
    <cellStyle name="general 2" xfId="38" xr:uid="{00000000-0005-0000-0000-000025000000}"/>
    <cellStyle name="Good" xfId="39" xr:uid="{00000000-0005-0000-0000-000026000000}"/>
    <cellStyle name="Heading 1" xfId="40" xr:uid="{00000000-0005-0000-0000-000027000000}"/>
    <cellStyle name="Heading 1 2" xfId="41" xr:uid="{00000000-0005-0000-0000-000028000000}"/>
    <cellStyle name="Heading 2" xfId="42" xr:uid="{00000000-0005-0000-0000-000029000000}"/>
    <cellStyle name="Heading 2 2" xfId="43" xr:uid="{00000000-0005-0000-0000-00002A000000}"/>
    <cellStyle name="Heading 3" xfId="44" xr:uid="{00000000-0005-0000-0000-00002B000000}"/>
    <cellStyle name="Heading 4" xfId="45" xr:uid="{00000000-0005-0000-0000-00002C000000}"/>
    <cellStyle name="Heading1" xfId="46" xr:uid="{00000000-0005-0000-0000-00002D000000}"/>
    <cellStyle name="Heading2" xfId="47" xr:uid="{00000000-0005-0000-0000-00002E000000}"/>
    <cellStyle name="Input" xfId="48" xr:uid="{00000000-0005-0000-0000-00002F000000}"/>
    <cellStyle name="Linked Cell" xfId="49" xr:uid="{00000000-0005-0000-0000-000030000000}"/>
    <cellStyle name="Navadno" xfId="0" builtinId="0"/>
    <cellStyle name="Navadno 10" xfId="86" xr:uid="{7588B343-4971-4C67-B586-2AF4F24B8823}"/>
    <cellStyle name="Navadno 2" xfId="50" xr:uid="{00000000-0005-0000-0000-000032000000}"/>
    <cellStyle name="Navadno 2 2" xfId="51" xr:uid="{00000000-0005-0000-0000-000033000000}"/>
    <cellStyle name="Navadno 2 2 2" xfId="85" xr:uid="{F8CE3E17-096E-4771-A2A5-56C629BE593F}"/>
    <cellStyle name="Navadno 2 3" xfId="76" xr:uid="{3AD69332-D1BE-457D-9DC4-6A9497631ADF}"/>
    <cellStyle name="Navadno 2 4" xfId="77" xr:uid="{8FA340B1-179F-49CB-AE66-9F5E11D1F9CB}"/>
    <cellStyle name="Navadno 3" xfId="52" xr:uid="{00000000-0005-0000-0000-000034000000}"/>
    <cellStyle name="Navadno 4" xfId="53" xr:uid="{00000000-0005-0000-0000-000035000000}"/>
    <cellStyle name="Navadno 5" xfId="83" xr:uid="{93847E11-9AE2-4521-9F39-4930F2A546C8}"/>
    <cellStyle name="Navadno 6" xfId="82" xr:uid="{83B32313-01D2-4DF3-8DC5-A988845C6D36}"/>
    <cellStyle name="Navadno_hidro+es 2" xfId="54" xr:uid="{00000000-0005-0000-0000-000036000000}"/>
    <cellStyle name="Navadno_List1" xfId="55" xr:uid="{00000000-0005-0000-0000-000037000000}"/>
    <cellStyle name="Neutral" xfId="56" xr:uid="{00000000-0005-0000-0000-000038000000}"/>
    <cellStyle name="Normal 2" xfId="57" xr:uid="{00000000-0005-0000-0000-000039000000}"/>
    <cellStyle name="Normal 2 2" xfId="80" xr:uid="{51590DD0-CF38-463D-868C-802EDD2F6487}"/>
    <cellStyle name="Normal 3" xfId="58" xr:uid="{00000000-0005-0000-0000-00003A000000}"/>
    <cellStyle name="Normal 3 2" xfId="59" xr:uid="{00000000-0005-0000-0000-00003B000000}"/>
    <cellStyle name="Normal 3 3" xfId="78" xr:uid="{522FD15A-6FFE-4745-A4D1-CAA2018E4E1A}"/>
    <cellStyle name="Normal 4" xfId="60" xr:uid="{00000000-0005-0000-0000-00003C000000}"/>
    <cellStyle name="Normal 5" xfId="61" xr:uid="{00000000-0005-0000-0000-00003D000000}"/>
    <cellStyle name="Normal_08600000064-obračunska situacija lucija" xfId="84" xr:uid="{040F7852-A834-487F-817B-A1A98F1FE235}"/>
    <cellStyle name="Note" xfId="62" xr:uid="{00000000-0005-0000-0000-00003F000000}"/>
    <cellStyle name="Odstotek 2" xfId="79" xr:uid="{D3D09801-F51B-400A-B863-7E9D5F81338D}"/>
    <cellStyle name="Odstotek 2 2" xfId="81" xr:uid="{4602DACF-0CBA-4BCB-BAB9-4DB70384D6B3}"/>
    <cellStyle name="Output" xfId="63" xr:uid="{00000000-0005-0000-0000-000040000000}"/>
    <cellStyle name="Percent 2" xfId="64" xr:uid="{00000000-0005-0000-0000-000041000000}"/>
    <cellStyle name="Standard_Tabelle1" xfId="65" xr:uid="{00000000-0005-0000-0000-000042000000}"/>
    <cellStyle name="Title" xfId="66" xr:uid="{00000000-0005-0000-0000-000043000000}"/>
    <cellStyle name="Total" xfId="67" xr:uid="{00000000-0005-0000-0000-000044000000}"/>
    <cellStyle name="Valuta (0)_344COMPU" xfId="68" xr:uid="{00000000-0005-0000-0000-000045000000}"/>
    <cellStyle name="Valuta 2" xfId="69" xr:uid="{00000000-0005-0000-0000-000046000000}"/>
    <cellStyle name="Valuta 3" xfId="70" xr:uid="{00000000-0005-0000-0000-000047000000}"/>
    <cellStyle name="Vejica" xfId="71" builtinId="3"/>
    <cellStyle name="Vejica 2" xfId="72" xr:uid="{00000000-0005-0000-0000-000049000000}"/>
    <cellStyle name="Vejica 2 2" xfId="87" xr:uid="{6E7F7C9E-DECE-4928-870E-5B9C8098F983}"/>
    <cellStyle name="Währung [0]_Tabelle1" xfId="73" xr:uid="{00000000-0005-0000-0000-00004A000000}"/>
    <cellStyle name="Währung_Tabelle1" xfId="74" xr:uid="{00000000-0005-0000-0000-00004B000000}"/>
    <cellStyle name="Warning Text" xfId="75" xr:uid="{00000000-0005-0000-0000-00004C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E3E3E3"/>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4</xdr:col>
      <xdr:colOff>121920</xdr:colOff>
      <xdr:row>3</xdr:row>
      <xdr:rowOff>293370</xdr:rowOff>
    </xdr:from>
    <xdr:ext cx="184731" cy="264560"/>
    <xdr:sp macro="" textlink="">
      <xdr:nvSpPr>
        <xdr:cNvPr id="2" name="PoljeZBesedilom 1">
          <a:extLst>
            <a:ext uri="{FF2B5EF4-FFF2-40B4-BE49-F238E27FC236}">
              <a16:creationId xmlns:a16="http://schemas.microsoft.com/office/drawing/2014/main" id="{00000000-0008-0000-0B00-000002000000}"/>
            </a:ext>
          </a:extLst>
        </xdr:cNvPr>
        <xdr:cNvSpPr txBox="1"/>
      </xdr:nvSpPr>
      <xdr:spPr>
        <a:xfrm>
          <a:off x="4688058" y="11491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a:p>
      </xdr:txBody>
    </xdr:sp>
    <xdr:clientData/>
  </xdr:oneCellAnchor>
  <xdr:oneCellAnchor>
    <xdr:from>
      <xdr:col>4</xdr:col>
      <xdr:colOff>112395</xdr:colOff>
      <xdr:row>3</xdr:row>
      <xdr:rowOff>283845</xdr:rowOff>
    </xdr:from>
    <xdr:ext cx="184731" cy="264560"/>
    <xdr:sp macro="" textlink="">
      <xdr:nvSpPr>
        <xdr:cNvPr id="3" name="PoljeZBesedilom 2">
          <a:extLst>
            <a:ext uri="{FF2B5EF4-FFF2-40B4-BE49-F238E27FC236}">
              <a16:creationId xmlns:a16="http://schemas.microsoft.com/office/drawing/2014/main" id="{EA8B889B-4935-46F6-AE1F-00CEF8165046}"/>
            </a:ext>
          </a:extLst>
        </xdr:cNvPr>
        <xdr:cNvSpPr txBox="1"/>
      </xdr:nvSpPr>
      <xdr:spPr>
        <a:xfrm>
          <a:off x="4541520" y="11506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Projektiva\pims\14%20projekti%20v%20delu\1230-JK-14%20Askerceva\PZI\13028_PZI%20-%20Popis%20-%20strojne%20in&#353;talacije%20-%20AC5%20-%20FAZA%20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CORSO/J344/ESECUTIV/DOCUM/MEC/COMPUTI/COMPUTI/Cartel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MILOS\RAZVOJ\CEJ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SNOVA"/>
      <sheetName val="REKAPITULACIJA"/>
      <sheetName val="UVOD V PREDRAČUN"/>
      <sheetName val="DEMONTAŽNA DELA"/>
      <sheetName val="VROČEVOD"/>
      <sheetName val="VODOVOD, KANALIZACIJA, HI. OMRE"/>
      <sheetName val="OGREVANJE, HLAJENJE"/>
      <sheetName val="PREZRAČEVANJE"/>
      <sheetName val="REKAPITULACIJA VSEH DEL"/>
      <sheetName val="HPR_SD_stara verzija"/>
    </sheetNames>
    <sheetDataSet>
      <sheetData sheetId="0">
        <row r="38">
          <cell r="B38">
            <v>1.2</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ttocentrale"/>
    </sheetNames>
    <sheetDataSet>
      <sheetData sheetId="0" refreshError="1">
        <row r="2">
          <cell r="A2" t="str">
            <v xml:space="preserve"> N. </v>
          </cell>
          <cell r="B2" t="str">
            <v xml:space="preserve">Codice     </v>
          </cell>
          <cell r="D2" t="str">
            <v>Descrizione</v>
          </cell>
          <cell r="E2" t="str">
            <v>Unità di misura</v>
          </cell>
          <cell r="F2" t="str">
            <v>Quantità</v>
          </cell>
          <cell r="G2" t="str">
            <v>Prezzo unitario</v>
          </cell>
          <cell r="H2" t="str">
            <v>Importo</v>
          </cell>
        </row>
        <row r="3">
          <cell r="B3" t="str">
            <v/>
          </cell>
          <cell r="C3" t="str">
            <v/>
          </cell>
          <cell r="D3" t="str">
            <v>SOTTOCENTRALE TERMICA</v>
          </cell>
          <cell r="E3" t="str">
            <v/>
          </cell>
          <cell r="G3" t="str">
            <v/>
          </cell>
          <cell r="H3" t="str">
            <v/>
          </cell>
        </row>
        <row r="4">
          <cell r="B4" t="str">
            <v/>
          </cell>
          <cell r="C4" t="str">
            <v/>
          </cell>
          <cell r="D4" t="str">
            <v/>
          </cell>
          <cell r="E4" t="str">
            <v/>
          </cell>
          <cell r="G4" t="str">
            <v/>
          </cell>
          <cell r="H4" t="str">
            <v/>
          </cell>
        </row>
        <row r="5">
          <cell r="A5">
            <v>579071</v>
          </cell>
          <cell r="B5" t="str">
            <v>579. A301</v>
          </cell>
          <cell r="C5">
            <v>0</v>
          </cell>
          <cell r="D5" t="str">
            <v>SCAMBIATORE DI CALORE A PIASTRA</v>
          </cell>
          <cell r="E5">
            <v>0</v>
          </cell>
          <cell r="G5">
            <v>0</v>
          </cell>
          <cell r="H5" t="str">
            <v/>
          </cell>
        </row>
        <row r="6">
          <cell r="A6">
            <v>579097</v>
          </cell>
          <cell r="B6">
            <v>0</v>
          </cell>
          <cell r="C6" t="str">
            <v>A21</v>
          </cell>
          <cell r="D6" t="str">
            <v xml:space="preserve">- Potenzialità 3488 kW (3000000 kcal/h)       </v>
          </cell>
          <cell r="E6" t="str">
            <v>n.</v>
          </cell>
          <cell r="F6">
            <v>1</v>
          </cell>
          <cell r="G6">
            <v>29500000</v>
          </cell>
          <cell r="H6">
            <v>29500000</v>
          </cell>
        </row>
        <row r="7">
          <cell r="B7" t="str">
            <v/>
          </cell>
          <cell r="C7" t="str">
            <v/>
          </cell>
          <cell r="D7" t="str">
            <v/>
          </cell>
          <cell r="E7" t="str">
            <v/>
          </cell>
          <cell r="G7" t="str">
            <v/>
          </cell>
          <cell r="H7" t="str">
            <v/>
          </cell>
        </row>
        <row r="8">
          <cell r="A8" t="str">
            <v>nd</v>
          </cell>
          <cell r="B8" t="e">
            <v>#N/A</v>
          </cell>
          <cell r="C8" t="e">
            <v>#N/A</v>
          </cell>
          <cell r="D8" t="e">
            <v>#N/A</v>
          </cell>
          <cell r="E8" t="e">
            <v>#N/A</v>
          </cell>
          <cell r="F8">
            <v>1</v>
          </cell>
          <cell r="G8">
            <v>2000000</v>
          </cell>
          <cell r="H8">
            <v>2000000</v>
          </cell>
        </row>
        <row r="9">
          <cell r="B9" t="str">
            <v/>
          </cell>
          <cell r="C9" t="str">
            <v/>
          </cell>
          <cell r="D9" t="str">
            <v/>
          </cell>
          <cell r="E9" t="str">
            <v/>
          </cell>
          <cell r="G9" t="str">
            <v/>
          </cell>
          <cell r="H9" t="str">
            <v/>
          </cell>
        </row>
        <row r="10">
          <cell r="A10" t="str">
            <v>nd</v>
          </cell>
          <cell r="B10" t="e">
            <v>#N/A</v>
          </cell>
          <cell r="C10" t="e">
            <v>#N/A</v>
          </cell>
          <cell r="D10" t="e">
            <v>#N/A</v>
          </cell>
          <cell r="E10" t="e">
            <v>#N/A</v>
          </cell>
          <cell r="F10">
            <v>1</v>
          </cell>
          <cell r="G10">
            <v>17000000</v>
          </cell>
          <cell r="H10">
            <v>17000000</v>
          </cell>
        </row>
        <row r="11">
          <cell r="B11" t="str">
            <v/>
          </cell>
          <cell r="C11" t="str">
            <v/>
          </cell>
          <cell r="D11" t="str">
            <v/>
          </cell>
          <cell r="E11" t="str">
            <v/>
          </cell>
          <cell r="G11" t="str">
            <v/>
          </cell>
          <cell r="H11" t="str">
            <v/>
          </cell>
        </row>
        <row r="12">
          <cell r="A12">
            <v>579398</v>
          </cell>
          <cell r="B12" t="str">
            <v>579.P110</v>
          </cell>
          <cell r="C12">
            <v>0</v>
          </cell>
          <cell r="D12" t="str">
            <v>POMPE CENTRIFUGHE AD ASSE ORIZZONTALE A 1450 g/1'</v>
          </cell>
          <cell r="E12">
            <v>0</v>
          </cell>
          <cell r="G12">
            <v>0</v>
          </cell>
          <cell r="H12" t="str">
            <v/>
          </cell>
        </row>
        <row r="13">
          <cell r="A13">
            <v>579403</v>
          </cell>
          <cell r="B13">
            <v>0</v>
          </cell>
          <cell r="C13" t="str">
            <v>A4</v>
          </cell>
          <cell r="D13" t="str">
            <v xml:space="preserve">- motore da 1,5 kW; grandezza 80-160      </v>
          </cell>
          <cell r="E13" t="str">
            <v>n.</v>
          </cell>
          <cell r="F13">
            <v>2</v>
          </cell>
          <cell r="G13">
            <v>1200000</v>
          </cell>
          <cell r="H13">
            <v>2400000</v>
          </cell>
        </row>
        <row r="14">
          <cell r="B14" t="str">
            <v/>
          </cell>
          <cell r="C14" t="str">
            <v/>
          </cell>
          <cell r="D14" t="str">
            <v/>
          </cell>
          <cell r="E14" t="str">
            <v/>
          </cell>
          <cell r="G14" t="str">
            <v/>
          </cell>
          <cell r="H14" t="str">
            <v/>
          </cell>
        </row>
        <row r="15">
          <cell r="A15">
            <v>510200</v>
          </cell>
          <cell r="B15" t="str">
            <v>510. A236</v>
          </cell>
          <cell r="C15">
            <v>0</v>
          </cell>
          <cell r="D15" t="str">
            <v>VALVOLA A FARFALLA IN GHISA PN16 TIPO LUG</v>
          </cell>
          <cell r="E15">
            <v>0</v>
          </cell>
          <cell r="G15">
            <v>0</v>
          </cell>
          <cell r="H15" t="str">
            <v/>
          </cell>
        </row>
        <row r="16">
          <cell r="A16">
            <v>510115</v>
          </cell>
          <cell r="B16">
            <v>0</v>
          </cell>
          <cell r="C16" t="str">
            <v>A9</v>
          </cell>
          <cell r="D16" t="str">
            <v xml:space="preserve">- DN 100       </v>
          </cell>
          <cell r="E16" t="str">
            <v>n°</v>
          </cell>
          <cell r="F16">
            <v>4</v>
          </cell>
          <cell r="G16">
            <v>120000</v>
          </cell>
          <cell r="H16">
            <v>480000</v>
          </cell>
        </row>
        <row r="17">
          <cell r="A17">
            <v>510117</v>
          </cell>
          <cell r="B17">
            <v>0</v>
          </cell>
          <cell r="C17" t="str">
            <v>A11</v>
          </cell>
          <cell r="D17" t="str">
            <v xml:space="preserve">- DN 150       </v>
          </cell>
          <cell r="E17" t="str">
            <v>n°</v>
          </cell>
          <cell r="F17">
            <v>3</v>
          </cell>
          <cell r="G17">
            <v>522000</v>
          </cell>
          <cell r="H17">
            <v>1566000</v>
          </cell>
        </row>
        <row r="18">
          <cell r="B18" t="str">
            <v/>
          </cell>
          <cell r="C18" t="str">
            <v/>
          </cell>
          <cell r="D18" t="str">
            <v/>
          </cell>
          <cell r="E18" t="str">
            <v/>
          </cell>
          <cell r="G18" t="str">
            <v/>
          </cell>
          <cell r="H18" t="str">
            <v/>
          </cell>
        </row>
        <row r="19">
          <cell r="A19">
            <v>510224</v>
          </cell>
          <cell r="B19" t="str">
            <v>510. A275</v>
          </cell>
          <cell r="C19">
            <v>0</v>
          </cell>
          <cell r="D19" t="str">
            <v>FILTRO A CESTELLO ESTRAIBILE IN GHISA PN16</v>
          </cell>
          <cell r="E19">
            <v>0</v>
          </cell>
          <cell r="G19">
            <v>0</v>
          </cell>
          <cell r="H19" t="str">
            <v/>
          </cell>
        </row>
        <row r="20">
          <cell r="A20">
            <v>510115</v>
          </cell>
          <cell r="B20">
            <v>0</v>
          </cell>
          <cell r="C20" t="str">
            <v>A9</v>
          </cell>
          <cell r="D20" t="str">
            <v xml:space="preserve">- DN 100       </v>
          </cell>
          <cell r="E20" t="str">
            <v>n°</v>
          </cell>
          <cell r="F20">
            <v>2</v>
          </cell>
          <cell r="G20">
            <v>200000</v>
          </cell>
          <cell r="H20">
            <v>400000</v>
          </cell>
        </row>
        <row r="21">
          <cell r="B21" t="str">
            <v/>
          </cell>
          <cell r="C21" t="str">
            <v/>
          </cell>
          <cell r="D21" t="str">
            <v/>
          </cell>
          <cell r="E21" t="str">
            <v/>
          </cell>
          <cell r="G21" t="str">
            <v/>
          </cell>
          <cell r="H21" t="str">
            <v/>
          </cell>
        </row>
        <row r="22">
          <cell r="A22">
            <v>510124</v>
          </cell>
          <cell r="B22" t="str">
            <v>510. A190</v>
          </cell>
          <cell r="C22">
            <v>0</v>
          </cell>
          <cell r="D22" t="str">
            <v>GIUNTO ANTIVIBRANTE IN GOMMA PN10</v>
          </cell>
          <cell r="E22">
            <v>0</v>
          </cell>
          <cell r="G22">
            <v>0</v>
          </cell>
          <cell r="H22" t="str">
            <v/>
          </cell>
        </row>
        <row r="23">
          <cell r="A23">
            <v>510115</v>
          </cell>
          <cell r="B23">
            <v>0</v>
          </cell>
          <cell r="C23" t="str">
            <v>A9</v>
          </cell>
          <cell r="D23" t="str">
            <v xml:space="preserve">- DN 100       </v>
          </cell>
          <cell r="E23" t="str">
            <v>n°</v>
          </cell>
          <cell r="F23">
            <v>4</v>
          </cell>
          <cell r="G23">
            <v>200000</v>
          </cell>
          <cell r="H23">
            <v>800000</v>
          </cell>
        </row>
        <row r="24">
          <cell r="B24" t="str">
            <v/>
          </cell>
          <cell r="C24" t="str">
            <v/>
          </cell>
          <cell r="D24" t="str">
            <v/>
          </cell>
          <cell r="E24" t="str">
            <v/>
          </cell>
          <cell r="G24" t="str">
            <v/>
          </cell>
          <cell r="H24" t="str">
            <v/>
          </cell>
        </row>
        <row r="25">
          <cell r="A25">
            <v>510230</v>
          </cell>
          <cell r="B25" t="str">
            <v>510. A295</v>
          </cell>
          <cell r="C25">
            <v>0</v>
          </cell>
          <cell r="D25" t="str">
            <v>VALVOLA DI RITEGNO A DISCO PN16</v>
          </cell>
          <cell r="E25">
            <v>0</v>
          </cell>
          <cell r="G25">
            <v>0</v>
          </cell>
          <cell r="H25" t="str">
            <v/>
          </cell>
        </row>
        <row r="26">
          <cell r="A26">
            <v>510115</v>
          </cell>
          <cell r="B26">
            <v>0</v>
          </cell>
          <cell r="C26" t="str">
            <v>A9</v>
          </cell>
          <cell r="D26" t="str">
            <v xml:space="preserve">- DN 100       </v>
          </cell>
          <cell r="E26" t="str">
            <v>n°</v>
          </cell>
          <cell r="F26">
            <v>2</v>
          </cell>
          <cell r="G26">
            <v>200000</v>
          </cell>
          <cell r="H26">
            <v>400000</v>
          </cell>
        </row>
        <row r="27">
          <cell r="B27" t="str">
            <v/>
          </cell>
          <cell r="C27" t="str">
            <v/>
          </cell>
          <cell r="D27" t="str">
            <v/>
          </cell>
          <cell r="E27" t="str">
            <v/>
          </cell>
          <cell r="G27" t="str">
            <v/>
          </cell>
          <cell r="H27" t="str">
            <v/>
          </cell>
        </row>
        <row r="28">
          <cell r="A28">
            <v>579503</v>
          </cell>
          <cell r="B28" t="str">
            <v>579. V102</v>
          </cell>
          <cell r="C28">
            <v>0</v>
          </cell>
          <cell r="D28" t="str">
            <v>VASO DI ESPANSIONE CHIUSO A MEMBRANA</v>
          </cell>
          <cell r="E28">
            <v>0</v>
          </cell>
          <cell r="G28">
            <v>0</v>
          </cell>
          <cell r="H28" t="str">
            <v/>
          </cell>
        </row>
        <row r="29">
          <cell r="A29">
            <v>579515</v>
          </cell>
          <cell r="B29">
            <v>0</v>
          </cell>
          <cell r="C29" t="str">
            <v>A11</v>
          </cell>
          <cell r="D29" t="str">
            <v>- Capacità  750 l</v>
          </cell>
          <cell r="E29" t="str">
            <v>n.</v>
          </cell>
          <cell r="F29">
            <v>1</v>
          </cell>
          <cell r="G29">
            <v>1615000</v>
          </cell>
          <cell r="H29">
            <v>1615000</v>
          </cell>
        </row>
        <row r="30">
          <cell r="B30" t="str">
            <v/>
          </cell>
          <cell r="C30" t="str">
            <v/>
          </cell>
          <cell r="D30" t="str">
            <v/>
          </cell>
          <cell r="E30" t="str">
            <v/>
          </cell>
          <cell r="G30" t="str">
            <v/>
          </cell>
          <cell r="H30" t="str">
            <v/>
          </cell>
        </row>
        <row r="31">
          <cell r="A31">
            <v>579170</v>
          </cell>
          <cell r="B31" t="str">
            <v>579. A335</v>
          </cell>
          <cell r="C31">
            <v>0</v>
          </cell>
          <cell r="D31" t="str">
            <v>PRODUTTORE INDIRETTO DI VAPORE AD ACQUA SURRISC</v>
          </cell>
          <cell r="E31">
            <v>0</v>
          </cell>
          <cell r="G31">
            <v>0</v>
          </cell>
          <cell r="H31" t="str">
            <v/>
          </cell>
        </row>
        <row r="32">
          <cell r="A32">
            <v>579193</v>
          </cell>
          <cell r="B32">
            <v>0</v>
          </cell>
          <cell r="C32" t="str">
            <v>A21</v>
          </cell>
          <cell r="D32" t="str">
            <v xml:space="preserve">- Potenzialità 3488 kW (3000000 kcal/h)       </v>
          </cell>
          <cell r="E32" t="str">
            <v>n.</v>
          </cell>
          <cell r="F32">
            <v>1</v>
          </cell>
          <cell r="G32">
            <v>98605000</v>
          </cell>
          <cell r="H32">
            <v>98605000</v>
          </cell>
        </row>
        <row r="33">
          <cell r="B33" t="str">
            <v/>
          </cell>
          <cell r="C33" t="str">
            <v/>
          </cell>
          <cell r="D33" t="str">
            <v/>
          </cell>
          <cell r="E33" t="str">
            <v/>
          </cell>
          <cell r="G33" t="str">
            <v/>
          </cell>
          <cell r="H33" t="str">
            <v/>
          </cell>
        </row>
        <row r="34">
          <cell r="A34" t="str">
            <v>nd</v>
          </cell>
          <cell r="B34" t="e">
            <v>#N/A</v>
          </cell>
          <cell r="C34" t="e">
            <v>#N/A</v>
          </cell>
          <cell r="D34" t="e">
            <v>#N/A</v>
          </cell>
          <cell r="E34" t="e">
            <v>#N/A</v>
          </cell>
          <cell r="F34">
            <v>1</v>
          </cell>
          <cell r="G34">
            <v>3000000</v>
          </cell>
          <cell r="H34">
            <v>3000000</v>
          </cell>
        </row>
        <row r="35">
          <cell r="B35" t="str">
            <v/>
          </cell>
          <cell r="C35" t="str">
            <v/>
          </cell>
          <cell r="D35" t="str">
            <v/>
          </cell>
          <cell r="E35" t="str">
            <v/>
          </cell>
          <cell r="G35" t="str">
            <v/>
          </cell>
          <cell r="H35" t="str">
            <v/>
          </cell>
        </row>
        <row r="36">
          <cell r="A36">
            <v>510242</v>
          </cell>
          <cell r="B36" t="str">
            <v>510. B429</v>
          </cell>
          <cell r="C36">
            <v>0</v>
          </cell>
          <cell r="D36" t="str">
            <v>VALVOLA A FLUSSO AVV.IN ACCIAIO PN40 CON SOFFIETTO</v>
          </cell>
          <cell r="E36">
            <v>0</v>
          </cell>
          <cell r="G36">
            <v>0</v>
          </cell>
          <cell r="H36" t="str">
            <v/>
          </cell>
        </row>
        <row r="37">
          <cell r="A37">
            <v>510111</v>
          </cell>
          <cell r="B37">
            <v>0</v>
          </cell>
          <cell r="C37" t="str">
            <v>A5</v>
          </cell>
          <cell r="D37" t="str">
            <v xml:space="preserve">- DN 40       </v>
          </cell>
          <cell r="E37" t="str">
            <v>n°</v>
          </cell>
          <cell r="F37">
            <v>3</v>
          </cell>
          <cell r="G37">
            <v>50000</v>
          </cell>
          <cell r="H37">
            <v>150000</v>
          </cell>
        </row>
        <row r="38">
          <cell r="A38">
            <v>510114</v>
          </cell>
          <cell r="B38">
            <v>0</v>
          </cell>
          <cell r="C38" t="str">
            <v>A8</v>
          </cell>
          <cell r="D38" t="str">
            <v xml:space="preserve">- DN 80       </v>
          </cell>
          <cell r="E38" t="str">
            <v>n°</v>
          </cell>
          <cell r="F38">
            <v>4</v>
          </cell>
          <cell r="G38">
            <v>100000</v>
          </cell>
          <cell r="H38">
            <v>400000</v>
          </cell>
        </row>
        <row r="39">
          <cell r="A39">
            <v>510115</v>
          </cell>
          <cell r="B39">
            <v>0</v>
          </cell>
          <cell r="C39" t="str">
            <v>A9</v>
          </cell>
          <cell r="D39" t="str">
            <v xml:space="preserve">- DN 100       </v>
          </cell>
          <cell r="E39" t="str">
            <v>n°</v>
          </cell>
          <cell r="F39">
            <v>3</v>
          </cell>
          <cell r="G39">
            <v>100000</v>
          </cell>
          <cell r="H39">
            <v>300000</v>
          </cell>
        </row>
        <row r="40">
          <cell r="A40">
            <v>510116</v>
          </cell>
          <cell r="B40">
            <v>0</v>
          </cell>
          <cell r="C40" t="str">
            <v>A10</v>
          </cell>
          <cell r="D40" t="str">
            <v xml:space="preserve">- DN 125       </v>
          </cell>
          <cell r="E40" t="str">
            <v>n°</v>
          </cell>
          <cell r="F40">
            <v>8</v>
          </cell>
          <cell r="G40">
            <v>250000</v>
          </cell>
          <cell r="H40">
            <v>2000000</v>
          </cell>
        </row>
        <row r="41">
          <cell r="B41" t="str">
            <v/>
          </cell>
          <cell r="C41" t="str">
            <v/>
          </cell>
          <cell r="D41" t="str">
            <v/>
          </cell>
          <cell r="E41" t="str">
            <v/>
          </cell>
          <cell r="G41" t="str">
            <v/>
          </cell>
          <cell r="H41" t="str">
            <v/>
          </cell>
        </row>
        <row r="42">
          <cell r="A42">
            <v>510191</v>
          </cell>
          <cell r="B42" t="str">
            <v>510. A226</v>
          </cell>
          <cell r="C42">
            <v>0</v>
          </cell>
          <cell r="D42" t="str">
            <v>VALVOLA A FLUSSO AVV. IN GHISA PN16 CON SOFFIETTO</v>
          </cell>
          <cell r="E42">
            <v>0</v>
          </cell>
          <cell r="G42">
            <v>0</v>
          </cell>
          <cell r="H42" t="str">
            <v/>
          </cell>
        </row>
        <row r="43">
          <cell r="A43">
            <v>510115</v>
          </cell>
          <cell r="B43">
            <v>0</v>
          </cell>
          <cell r="C43" t="str">
            <v>A9</v>
          </cell>
          <cell r="D43" t="str">
            <v xml:space="preserve">- DN 100       </v>
          </cell>
          <cell r="E43" t="str">
            <v>n°</v>
          </cell>
          <cell r="F43">
            <v>1</v>
          </cell>
          <cell r="G43">
            <v>672000</v>
          </cell>
          <cell r="H43">
            <v>672000</v>
          </cell>
        </row>
        <row r="44">
          <cell r="B44" t="str">
            <v/>
          </cell>
          <cell r="C44" t="str">
            <v/>
          </cell>
          <cell r="D44" t="str">
            <v/>
          </cell>
          <cell r="E44" t="str">
            <v/>
          </cell>
          <cell r="G44" t="str">
            <v/>
          </cell>
          <cell r="H44" t="str">
            <v/>
          </cell>
        </row>
        <row r="45">
          <cell r="A45">
            <v>510212</v>
          </cell>
          <cell r="B45" t="str">
            <v>510. A260</v>
          </cell>
          <cell r="C45">
            <v>0</v>
          </cell>
          <cell r="D45" t="str">
            <v>VALVOLA DI RITEGNO IN GHISA PN16 A FLUSSO AVVIATO</v>
          </cell>
          <cell r="E45">
            <v>0</v>
          </cell>
          <cell r="G45">
            <v>0</v>
          </cell>
          <cell r="H45" t="str">
            <v/>
          </cell>
        </row>
        <row r="46">
          <cell r="A46">
            <v>510131</v>
          </cell>
          <cell r="B46">
            <v>0</v>
          </cell>
          <cell r="C46" t="str">
            <v>A5</v>
          </cell>
          <cell r="D46" t="str">
            <v xml:space="preserve">- DN 40       </v>
          </cell>
          <cell r="E46" t="str">
            <v>n°</v>
          </cell>
          <cell r="F46">
            <v>1</v>
          </cell>
          <cell r="G46">
            <v>234000</v>
          </cell>
          <cell r="H46">
            <v>234000</v>
          </cell>
        </row>
        <row r="47">
          <cell r="B47" t="str">
            <v/>
          </cell>
          <cell r="C47" t="str">
            <v/>
          </cell>
          <cell r="D47" t="str">
            <v/>
          </cell>
          <cell r="E47" t="str">
            <v/>
          </cell>
          <cell r="G47" t="str">
            <v/>
          </cell>
          <cell r="H47" t="str">
            <v/>
          </cell>
        </row>
        <row r="48">
          <cell r="A48" t="str">
            <v>nd</v>
          </cell>
          <cell r="B48" t="e">
            <v>#N/A</v>
          </cell>
          <cell r="C48" t="e">
            <v>#N/A</v>
          </cell>
          <cell r="D48" t="e">
            <v>#N/A</v>
          </cell>
          <cell r="E48" t="e">
            <v>#N/A</v>
          </cell>
          <cell r="F48">
            <v>2</v>
          </cell>
          <cell r="G48">
            <v>250000</v>
          </cell>
          <cell r="H48">
            <v>500000</v>
          </cell>
        </row>
        <row r="49">
          <cell r="B49" t="str">
            <v/>
          </cell>
          <cell r="C49" t="str">
            <v/>
          </cell>
          <cell r="D49" t="str">
            <v/>
          </cell>
          <cell r="E49" t="str">
            <v/>
          </cell>
          <cell r="G49" t="str">
            <v/>
          </cell>
          <cell r="H49" t="str">
            <v/>
          </cell>
        </row>
        <row r="50">
          <cell r="A50" t="str">
            <v>nd</v>
          </cell>
          <cell r="B50" t="e">
            <v>#N/A</v>
          </cell>
          <cell r="C50" t="e">
            <v>#N/A</v>
          </cell>
          <cell r="D50" t="e">
            <v>#N/A</v>
          </cell>
          <cell r="E50" t="e">
            <v>#N/A</v>
          </cell>
          <cell r="F50">
            <v>4</v>
          </cell>
          <cell r="G50">
            <v>250000</v>
          </cell>
          <cell r="H50">
            <v>1000000</v>
          </cell>
        </row>
        <row r="51">
          <cell r="B51" t="str">
            <v/>
          </cell>
          <cell r="C51" t="str">
            <v/>
          </cell>
          <cell r="D51" t="str">
            <v/>
          </cell>
          <cell r="E51" t="str">
            <v/>
          </cell>
          <cell r="G51" t="str">
            <v/>
          </cell>
          <cell r="H51" t="str">
            <v/>
          </cell>
        </row>
        <row r="52">
          <cell r="A52">
            <v>510287</v>
          </cell>
          <cell r="B52" t="str">
            <v>510. T105</v>
          </cell>
          <cell r="C52">
            <v>0</v>
          </cell>
          <cell r="D52" t="str">
            <v>TUBAZIONI IN ACCIAIO NERO S.S.</v>
          </cell>
          <cell r="E52">
            <v>0</v>
          </cell>
          <cell r="G52">
            <v>0</v>
          </cell>
          <cell r="H52" t="str">
            <v/>
          </cell>
        </row>
        <row r="53">
          <cell r="A53">
            <v>510289</v>
          </cell>
          <cell r="B53">
            <v>0</v>
          </cell>
          <cell r="C53" t="str">
            <v>A0</v>
          </cell>
          <cell r="D53" t="str">
            <v>- Tubazioni in acciaio nero SS</v>
          </cell>
          <cell r="E53" t="str">
            <v>kg</v>
          </cell>
          <cell r="F53">
            <v>6000</v>
          </cell>
          <cell r="G53">
            <v>6000</v>
          </cell>
          <cell r="H53">
            <v>36000000</v>
          </cell>
        </row>
        <row r="54">
          <cell r="B54" t="str">
            <v/>
          </cell>
          <cell r="C54" t="str">
            <v/>
          </cell>
          <cell r="D54" t="str">
            <v/>
          </cell>
          <cell r="E54" t="str">
            <v/>
          </cell>
          <cell r="G54" t="str">
            <v/>
          </cell>
          <cell r="H54" t="str">
            <v/>
          </cell>
        </row>
        <row r="55">
          <cell r="A55">
            <v>510333</v>
          </cell>
          <cell r="B55" t="str">
            <v>510. X091</v>
          </cell>
          <cell r="C55">
            <v>0</v>
          </cell>
          <cell r="D55" t="str">
            <v>VERNICIATURA ANTIRUGGINE</v>
          </cell>
          <cell r="E55">
            <v>0</v>
          </cell>
          <cell r="G55">
            <v>0</v>
          </cell>
          <cell r="H55" t="str">
            <v/>
          </cell>
        </row>
        <row r="56">
          <cell r="A56">
            <v>510335</v>
          </cell>
          <cell r="B56">
            <v>0</v>
          </cell>
          <cell r="C56" t="str">
            <v>A0</v>
          </cell>
          <cell r="D56" t="str">
            <v>- Verniciatura antiruggine</v>
          </cell>
          <cell r="E56" t="str">
            <v>m2</v>
          </cell>
          <cell r="F56">
            <v>120</v>
          </cell>
          <cell r="G56">
            <v>14000</v>
          </cell>
          <cell r="H56">
            <v>1680000</v>
          </cell>
        </row>
        <row r="57">
          <cell r="B57" t="str">
            <v/>
          </cell>
          <cell r="C57" t="str">
            <v/>
          </cell>
          <cell r="D57" t="str">
            <v/>
          </cell>
          <cell r="E57" t="str">
            <v/>
          </cell>
          <cell r="G57" t="str">
            <v/>
          </cell>
          <cell r="H57" t="str">
            <v/>
          </cell>
        </row>
        <row r="58">
          <cell r="A58">
            <v>540008</v>
          </cell>
          <cell r="B58" t="str">
            <v>540 A102</v>
          </cell>
          <cell r="C58">
            <v>0</v>
          </cell>
          <cell r="D58" t="str">
            <v>ISOLAMENTO TUBI CALDI CON FINITURA IN ISOGENOPAK</v>
          </cell>
          <cell r="E58">
            <v>0</v>
          </cell>
          <cell r="G58">
            <v>0</v>
          </cell>
          <cell r="H58" t="str">
            <v/>
          </cell>
        </row>
        <row r="59">
          <cell r="A59">
            <v>540010</v>
          </cell>
          <cell r="B59">
            <v>0</v>
          </cell>
          <cell r="C59" t="str">
            <v>A0</v>
          </cell>
          <cell r="D59" t="str">
            <v xml:space="preserve">- Isolamento tubi caldi con finitura in Isogenopack       </v>
          </cell>
          <cell r="E59" t="str">
            <v>m2</v>
          </cell>
          <cell r="F59">
            <v>175</v>
          </cell>
          <cell r="G59">
            <v>39000</v>
          </cell>
          <cell r="H59">
            <v>6825000</v>
          </cell>
        </row>
        <row r="60">
          <cell r="B60" t="str">
            <v/>
          </cell>
          <cell r="C60" t="str">
            <v/>
          </cell>
          <cell r="D60" t="str">
            <v/>
          </cell>
          <cell r="E60" t="str">
            <v/>
          </cell>
          <cell r="G60" t="str">
            <v/>
          </cell>
          <cell r="H60" t="str">
            <v/>
          </cell>
        </row>
        <row r="61">
          <cell r="A61">
            <v>510287</v>
          </cell>
          <cell r="B61" t="str">
            <v>510. T105</v>
          </cell>
          <cell r="C61">
            <v>0</v>
          </cell>
          <cell r="D61" t="str">
            <v>TUBAZIONI IN ACCIAIO NERO S.S.</v>
          </cell>
          <cell r="E61">
            <v>0</v>
          </cell>
          <cell r="G61">
            <v>0</v>
          </cell>
          <cell r="H61" t="str">
            <v/>
          </cell>
        </row>
        <row r="62">
          <cell r="A62">
            <v>510289</v>
          </cell>
          <cell r="B62">
            <v>0</v>
          </cell>
          <cell r="C62" t="str">
            <v>A0</v>
          </cell>
          <cell r="D62" t="str">
            <v>- Tubazioni in acciaio nero SS</v>
          </cell>
          <cell r="E62" t="str">
            <v>kg</v>
          </cell>
          <cell r="F62">
            <v>970</v>
          </cell>
          <cell r="G62">
            <v>6000</v>
          </cell>
          <cell r="H62">
            <v>5820000</v>
          </cell>
        </row>
        <row r="63">
          <cell r="B63" t="str">
            <v/>
          </cell>
          <cell r="C63" t="str">
            <v/>
          </cell>
          <cell r="D63" t="str">
            <v/>
          </cell>
          <cell r="E63" t="str">
            <v/>
          </cell>
          <cell r="G63" t="str">
            <v/>
          </cell>
          <cell r="H63" t="str">
            <v/>
          </cell>
        </row>
        <row r="64">
          <cell r="A64">
            <v>510333</v>
          </cell>
          <cell r="B64" t="str">
            <v>510. X091</v>
          </cell>
          <cell r="C64">
            <v>0</v>
          </cell>
          <cell r="D64" t="str">
            <v>VERNICIATURA ANTIRUGGINE</v>
          </cell>
          <cell r="E64">
            <v>0</v>
          </cell>
          <cell r="G64">
            <v>0</v>
          </cell>
          <cell r="H64" t="str">
            <v/>
          </cell>
        </row>
        <row r="65">
          <cell r="A65">
            <v>510335</v>
          </cell>
          <cell r="B65">
            <v>0</v>
          </cell>
          <cell r="C65" t="str">
            <v>A0</v>
          </cell>
          <cell r="D65" t="str">
            <v>- Verniciatura antiruggine</v>
          </cell>
          <cell r="E65" t="str">
            <v>m2</v>
          </cell>
          <cell r="F65">
            <v>15</v>
          </cell>
          <cell r="G65">
            <v>14000</v>
          </cell>
          <cell r="H65">
            <v>210000</v>
          </cell>
        </row>
        <row r="66">
          <cell r="B66" t="str">
            <v/>
          </cell>
          <cell r="C66" t="str">
            <v/>
          </cell>
          <cell r="D66" t="str">
            <v/>
          </cell>
          <cell r="E66" t="str">
            <v/>
          </cell>
          <cell r="G66" t="str">
            <v/>
          </cell>
          <cell r="H66" t="str">
            <v/>
          </cell>
        </row>
        <row r="67">
          <cell r="A67">
            <v>540008</v>
          </cell>
          <cell r="B67" t="str">
            <v>540 A102</v>
          </cell>
          <cell r="C67">
            <v>0</v>
          </cell>
          <cell r="D67" t="str">
            <v>ISOLAMENTO TUBI CALDI CON FINITURA IN ISOGENOPAK</v>
          </cell>
          <cell r="E67">
            <v>0</v>
          </cell>
          <cell r="G67">
            <v>0</v>
          </cell>
          <cell r="H67" t="str">
            <v/>
          </cell>
        </row>
        <row r="68">
          <cell r="A68">
            <v>540010</v>
          </cell>
          <cell r="B68">
            <v>0</v>
          </cell>
          <cell r="C68" t="str">
            <v>A0</v>
          </cell>
          <cell r="D68" t="str">
            <v xml:space="preserve">- Isolamento tubi caldi con finitura in Isogenopack       </v>
          </cell>
          <cell r="E68" t="str">
            <v>m2</v>
          </cell>
          <cell r="F68">
            <v>25</v>
          </cell>
          <cell r="G68">
            <v>39000</v>
          </cell>
          <cell r="H68">
            <v>975000</v>
          </cell>
        </row>
        <row r="69">
          <cell r="B69" t="str">
            <v/>
          </cell>
          <cell r="C69" t="str">
            <v/>
          </cell>
          <cell r="D69" t="str">
            <v/>
          </cell>
          <cell r="E69" t="str">
            <v/>
          </cell>
          <cell r="H69" t="str">
            <v/>
          </cell>
        </row>
        <row r="70">
          <cell r="A70">
            <v>510287</v>
          </cell>
          <cell r="B70" t="str">
            <v>510. T105</v>
          </cell>
          <cell r="C70">
            <v>0</v>
          </cell>
          <cell r="D70" t="str">
            <v>TUBAZIONI IN ACCIAIO NERO S.S.</v>
          </cell>
          <cell r="E70">
            <v>0</v>
          </cell>
          <cell r="H70" t="str">
            <v/>
          </cell>
        </row>
        <row r="71">
          <cell r="A71">
            <v>510289</v>
          </cell>
          <cell r="B71">
            <v>0</v>
          </cell>
          <cell r="C71" t="str">
            <v>A0</v>
          </cell>
          <cell r="D71" t="str">
            <v>- Tubazioni in acciaio nero SS</v>
          </cell>
          <cell r="E71" t="str">
            <v>kg</v>
          </cell>
          <cell r="F71">
            <v>3000</v>
          </cell>
          <cell r="G71">
            <v>6000</v>
          </cell>
          <cell r="H71">
            <v>18000000</v>
          </cell>
        </row>
        <row r="72">
          <cell r="B72" t="str">
            <v/>
          </cell>
          <cell r="C72" t="str">
            <v/>
          </cell>
          <cell r="D72" t="str">
            <v/>
          </cell>
          <cell r="E72" t="str">
            <v/>
          </cell>
          <cell r="H72" t="str">
            <v/>
          </cell>
        </row>
        <row r="73">
          <cell r="A73">
            <v>510333</v>
          </cell>
          <cell r="B73" t="str">
            <v>510. X091</v>
          </cell>
          <cell r="C73">
            <v>0</v>
          </cell>
          <cell r="D73" t="str">
            <v>VERNICIATURA ANTIRUGGINE</v>
          </cell>
          <cell r="E73">
            <v>0</v>
          </cell>
          <cell r="H73" t="str">
            <v/>
          </cell>
        </row>
        <row r="74">
          <cell r="A74">
            <v>510335</v>
          </cell>
          <cell r="B74">
            <v>0</v>
          </cell>
          <cell r="C74" t="str">
            <v>A0</v>
          </cell>
          <cell r="D74" t="str">
            <v>- Verniciatura antiruggine</v>
          </cell>
          <cell r="E74" t="str">
            <v>m2</v>
          </cell>
          <cell r="F74">
            <v>65</v>
          </cell>
          <cell r="G74">
            <v>14000</v>
          </cell>
          <cell r="H74">
            <v>910000</v>
          </cell>
        </row>
        <row r="75">
          <cell r="B75" t="str">
            <v/>
          </cell>
          <cell r="C75" t="str">
            <v/>
          </cell>
          <cell r="D75" t="str">
            <v/>
          </cell>
          <cell r="E75" t="str">
            <v/>
          </cell>
          <cell r="H75" t="str">
            <v/>
          </cell>
        </row>
        <row r="76">
          <cell r="A76">
            <v>540008</v>
          </cell>
          <cell r="B76" t="str">
            <v>540 A102</v>
          </cell>
          <cell r="C76">
            <v>0</v>
          </cell>
          <cell r="D76" t="str">
            <v>ISOLAMENTO TUBI CALDI CON FINITURA IN ISOGENOPAK</v>
          </cell>
          <cell r="E76">
            <v>0</v>
          </cell>
          <cell r="H76" t="str">
            <v/>
          </cell>
        </row>
        <row r="77">
          <cell r="A77">
            <v>540010</v>
          </cell>
          <cell r="B77">
            <v>0</v>
          </cell>
          <cell r="C77" t="str">
            <v>A0</v>
          </cell>
          <cell r="D77" t="str">
            <v xml:space="preserve">- Isolamento tubi caldi con finitura in Isogenopack       </v>
          </cell>
          <cell r="E77" t="str">
            <v>m2</v>
          </cell>
          <cell r="F77">
            <v>90</v>
          </cell>
          <cell r="G77">
            <v>39000</v>
          </cell>
          <cell r="H77">
            <v>3510000</v>
          </cell>
        </row>
        <row r="78">
          <cell r="B78" t="str">
            <v/>
          </cell>
          <cell r="C78" t="str">
            <v/>
          </cell>
          <cell r="D78" t="str">
            <v/>
          </cell>
          <cell r="E78" t="str">
            <v/>
          </cell>
          <cell r="H78" t="str">
            <v/>
          </cell>
        </row>
        <row r="79">
          <cell r="A79">
            <v>510315</v>
          </cell>
          <cell r="B79" t="str">
            <v>510. X001</v>
          </cell>
          <cell r="C79">
            <v>0</v>
          </cell>
          <cell r="D79" t="str">
            <v>FORMAZIONE SCARICHI E SFOGHI ARIA</v>
          </cell>
          <cell r="E79">
            <v>0</v>
          </cell>
          <cell r="G79">
            <v>0</v>
          </cell>
          <cell r="H79" t="str">
            <v/>
          </cell>
        </row>
        <row r="80">
          <cell r="A80">
            <v>510317</v>
          </cell>
          <cell r="B80">
            <v>0</v>
          </cell>
          <cell r="C80" t="str">
            <v>A0</v>
          </cell>
          <cell r="D80" t="str">
            <v>- Scarichi e sfoghi aria</v>
          </cell>
          <cell r="E80" t="str">
            <v>n</v>
          </cell>
          <cell r="F80">
            <v>10</v>
          </cell>
          <cell r="G80">
            <v>300000</v>
          </cell>
          <cell r="H80">
            <v>3000000</v>
          </cell>
        </row>
        <row r="81">
          <cell r="B81" t="str">
            <v/>
          </cell>
          <cell r="C81" t="str">
            <v/>
          </cell>
          <cell r="D81" t="str">
            <v/>
          </cell>
          <cell r="E81" t="str">
            <v/>
          </cell>
          <cell r="G81" t="str">
            <v/>
          </cell>
          <cell r="H81" t="str">
            <v/>
          </cell>
        </row>
        <row r="82">
          <cell r="A82">
            <v>510351</v>
          </cell>
          <cell r="B82" t="str">
            <v>510. Z105</v>
          </cell>
          <cell r="C82">
            <v>0</v>
          </cell>
          <cell r="D82" t="str">
            <v>TERMOMETRO</v>
          </cell>
          <cell r="E82">
            <v>0</v>
          </cell>
          <cell r="G82">
            <v>0</v>
          </cell>
          <cell r="H82" t="str">
            <v/>
          </cell>
        </row>
        <row r="83">
          <cell r="A83">
            <v>510353</v>
          </cell>
          <cell r="B83">
            <v>0</v>
          </cell>
          <cell r="C83" t="str">
            <v>A0</v>
          </cell>
          <cell r="D83" t="str">
            <v xml:space="preserve">- Termometro in opera       </v>
          </cell>
          <cell r="E83" t="str">
            <v>n</v>
          </cell>
          <cell r="F83">
            <v>8</v>
          </cell>
          <cell r="G83">
            <v>58000</v>
          </cell>
          <cell r="H83">
            <v>464000</v>
          </cell>
        </row>
        <row r="84">
          <cell r="B84" t="str">
            <v/>
          </cell>
          <cell r="C84" t="str">
            <v/>
          </cell>
          <cell r="D84" t="str">
            <v/>
          </cell>
          <cell r="E84" t="str">
            <v/>
          </cell>
          <cell r="G84" t="str">
            <v/>
          </cell>
          <cell r="H84" t="str">
            <v/>
          </cell>
        </row>
        <row r="85">
          <cell r="A85">
            <v>510354</v>
          </cell>
          <cell r="B85" t="str">
            <v>510. Z110</v>
          </cell>
          <cell r="C85">
            <v>0</v>
          </cell>
          <cell r="D85" t="str">
            <v>MANOMETRO</v>
          </cell>
          <cell r="E85">
            <v>0</v>
          </cell>
          <cell r="G85">
            <v>0</v>
          </cell>
          <cell r="H85" t="str">
            <v/>
          </cell>
        </row>
        <row r="86">
          <cell r="A86">
            <v>510356</v>
          </cell>
          <cell r="B86">
            <v>0</v>
          </cell>
          <cell r="C86" t="str">
            <v>A0</v>
          </cell>
          <cell r="D86" t="str">
            <v xml:space="preserve">- Manometro in opera .      </v>
          </cell>
          <cell r="E86" t="str">
            <v>n</v>
          </cell>
          <cell r="F86">
            <v>5</v>
          </cell>
          <cell r="G86">
            <v>92000</v>
          </cell>
          <cell r="H86">
            <v>460000</v>
          </cell>
        </row>
        <row r="87">
          <cell r="B87" t="str">
            <v/>
          </cell>
          <cell r="C87" t="str">
            <v/>
          </cell>
          <cell r="D87" t="str">
            <v/>
          </cell>
          <cell r="E87" t="str">
            <v/>
          </cell>
          <cell r="G87" t="str">
            <v/>
          </cell>
          <cell r="H87" t="str">
            <v/>
          </cell>
        </row>
        <row r="88">
          <cell r="A88">
            <v>510294</v>
          </cell>
          <cell r="B88" t="str">
            <v>510. T205</v>
          </cell>
          <cell r="C88">
            <v>0</v>
          </cell>
          <cell r="D88" t="str">
            <v>TUBAZIONI IN ACCIAIO ZINCATO</v>
          </cell>
          <cell r="E88">
            <v>0</v>
          </cell>
          <cell r="G88">
            <v>0</v>
          </cell>
          <cell r="H88" t="str">
            <v/>
          </cell>
        </row>
        <row r="89">
          <cell r="A89">
            <v>510296</v>
          </cell>
          <cell r="B89">
            <v>0</v>
          </cell>
          <cell r="C89" t="str">
            <v>A0</v>
          </cell>
          <cell r="D89" t="str">
            <v xml:space="preserve">- Tubazioni in acciaio zincato      </v>
          </cell>
          <cell r="E89" t="str">
            <v>kg</v>
          </cell>
          <cell r="F89">
            <v>350</v>
          </cell>
          <cell r="G89">
            <v>6500</v>
          </cell>
          <cell r="H89">
            <v>2275000</v>
          </cell>
        </row>
        <row r="90">
          <cell r="B90" t="str">
            <v/>
          </cell>
          <cell r="C90" t="str">
            <v/>
          </cell>
          <cell r="D90" t="str">
            <v/>
          </cell>
          <cell r="E90" t="str">
            <v/>
          </cell>
          <cell r="G90" t="str">
            <v/>
          </cell>
          <cell r="H90" t="str">
            <v/>
          </cell>
        </row>
        <row r="91">
          <cell r="A91">
            <v>540099</v>
          </cell>
          <cell r="B91" t="str">
            <v>540 A131</v>
          </cell>
          <cell r="C91">
            <v>0</v>
          </cell>
          <cell r="D91" t="str">
            <v>ISOLAMENTO TUBAZIONI CON GUAINE FLESSIBILI</v>
          </cell>
          <cell r="E91">
            <v>0</v>
          </cell>
          <cell r="G91">
            <v>0</v>
          </cell>
          <cell r="H91" t="str">
            <v/>
          </cell>
        </row>
        <row r="92">
          <cell r="A92">
            <v>540101</v>
          </cell>
          <cell r="B92">
            <v>0</v>
          </cell>
          <cell r="C92" t="str">
            <v>A0</v>
          </cell>
          <cell r="D92" t="str">
            <v xml:space="preserve">- Isolamento tubazioni con guaine flessibili       </v>
          </cell>
          <cell r="E92" t="str">
            <v>m2</v>
          </cell>
          <cell r="F92">
            <v>30</v>
          </cell>
          <cell r="G92">
            <v>48000</v>
          </cell>
          <cell r="H92">
            <v>1440000</v>
          </cell>
        </row>
        <row r="93">
          <cell r="B93" t="str">
            <v/>
          </cell>
          <cell r="C93" t="str">
            <v/>
          </cell>
          <cell r="D93" t="str">
            <v/>
          </cell>
          <cell r="E93" t="str">
            <v/>
          </cell>
          <cell r="G93" t="str">
            <v/>
          </cell>
          <cell r="H93" t="str">
            <v/>
          </cell>
        </row>
        <row r="94">
          <cell r="A94">
            <v>579098</v>
          </cell>
          <cell r="B94" t="str">
            <v>579. A315</v>
          </cell>
          <cell r="C94">
            <v>0</v>
          </cell>
          <cell r="D94" t="str">
            <v>SCAMBIATORE DI CALORE ACQUA SURRISC/ACQUA CALDA</v>
          </cell>
          <cell r="E94">
            <v>0</v>
          </cell>
          <cell r="G94">
            <v>0</v>
          </cell>
          <cell r="H94" t="str">
            <v/>
          </cell>
        </row>
        <row r="95">
          <cell r="A95">
            <v>579115</v>
          </cell>
          <cell r="B95">
            <v>0</v>
          </cell>
          <cell r="C95" t="str">
            <v>A15</v>
          </cell>
          <cell r="D95" t="str">
            <v xml:space="preserve">- Potenzialità 1744 kW (1500000 kcal/h)       </v>
          </cell>
          <cell r="E95" t="str">
            <v>n.</v>
          </cell>
          <cell r="F95">
            <v>1</v>
          </cell>
          <cell r="G95">
            <v>1500000</v>
          </cell>
          <cell r="H95">
            <v>1500000</v>
          </cell>
        </row>
        <row r="96">
          <cell r="B96" t="str">
            <v/>
          </cell>
          <cell r="C96" t="str">
            <v/>
          </cell>
          <cell r="D96" t="str">
            <v/>
          </cell>
          <cell r="E96" t="str">
            <v/>
          </cell>
          <cell r="G96" t="str">
            <v/>
          </cell>
          <cell r="H96" t="str">
            <v/>
          </cell>
        </row>
        <row r="97">
          <cell r="A97" t="str">
            <v>nd</v>
          </cell>
          <cell r="B97" t="e">
            <v>#N/A</v>
          </cell>
          <cell r="C97" t="e">
            <v>#N/A</v>
          </cell>
          <cell r="D97" t="e">
            <v>#N/A</v>
          </cell>
          <cell r="E97" t="e">
            <v>#N/A</v>
          </cell>
          <cell r="F97">
            <v>1</v>
          </cell>
          <cell r="G97">
            <v>2000000</v>
          </cell>
          <cell r="H97">
            <v>2000000</v>
          </cell>
        </row>
        <row r="98">
          <cell r="B98" t="str">
            <v/>
          </cell>
          <cell r="C98" t="str">
            <v/>
          </cell>
          <cell r="D98" t="str">
            <v/>
          </cell>
          <cell r="E98" t="str">
            <v/>
          </cell>
          <cell r="G98" t="str">
            <v/>
          </cell>
          <cell r="H98" t="str">
            <v/>
          </cell>
        </row>
        <row r="99">
          <cell r="A99">
            <v>579398</v>
          </cell>
          <cell r="B99" t="str">
            <v>579.P110</v>
          </cell>
          <cell r="C99">
            <v>0</v>
          </cell>
          <cell r="D99" t="str">
            <v>POMPE CENTRIFUGHE AD ASSE ORIZZONTALE A 1450 g/1'</v>
          </cell>
          <cell r="E99">
            <v>0</v>
          </cell>
          <cell r="G99">
            <v>0</v>
          </cell>
          <cell r="H99" t="str">
            <v/>
          </cell>
        </row>
        <row r="100">
          <cell r="A100">
            <v>579415</v>
          </cell>
          <cell r="B100">
            <v>0</v>
          </cell>
          <cell r="C100" t="str">
            <v>A16</v>
          </cell>
          <cell r="D100" t="str">
            <v xml:space="preserve">- motore da 45 kW; grandezza 150-400      </v>
          </cell>
          <cell r="E100" t="str">
            <v>n.</v>
          </cell>
          <cell r="F100">
            <v>2</v>
          </cell>
          <cell r="G100">
            <v>1500000</v>
          </cell>
          <cell r="H100">
            <v>3000000</v>
          </cell>
        </row>
        <row r="101">
          <cell r="B101" t="str">
            <v/>
          </cell>
          <cell r="C101" t="str">
            <v/>
          </cell>
          <cell r="D101" t="str">
            <v/>
          </cell>
          <cell r="E101" t="str">
            <v/>
          </cell>
          <cell r="G101" t="str">
            <v/>
          </cell>
          <cell r="H101" t="str">
            <v/>
          </cell>
        </row>
        <row r="102">
          <cell r="A102">
            <v>579481</v>
          </cell>
          <cell r="B102" t="str">
            <v>579. V101</v>
          </cell>
          <cell r="C102">
            <v>0</v>
          </cell>
          <cell r="D102" t="str">
            <v>VASO DI ESPANSIONE AUTOPRESSURIZZATO</v>
          </cell>
          <cell r="E102">
            <v>0</v>
          </cell>
          <cell r="G102">
            <v>0</v>
          </cell>
          <cell r="H102" t="str">
            <v/>
          </cell>
        </row>
        <row r="103">
          <cell r="A103">
            <v>579497</v>
          </cell>
          <cell r="B103">
            <v>0</v>
          </cell>
          <cell r="C103" t="str">
            <v>A15</v>
          </cell>
          <cell r="D103" t="str">
            <v xml:space="preserve">- Capacità 1000 l      </v>
          </cell>
          <cell r="E103" t="str">
            <v>n.</v>
          </cell>
          <cell r="F103">
            <v>1</v>
          </cell>
          <cell r="G103">
            <v>800000</v>
          </cell>
          <cell r="H103">
            <v>800000</v>
          </cell>
        </row>
        <row r="104">
          <cell r="B104" t="str">
            <v/>
          </cell>
          <cell r="C104" t="str">
            <v/>
          </cell>
          <cell r="D104" t="str">
            <v/>
          </cell>
          <cell r="E104" t="str">
            <v/>
          </cell>
          <cell r="G104" t="str">
            <v/>
          </cell>
          <cell r="H104" t="str">
            <v/>
          </cell>
        </row>
        <row r="105">
          <cell r="A105">
            <v>579481</v>
          </cell>
          <cell r="B105" t="str">
            <v>579. V101</v>
          </cell>
          <cell r="C105">
            <v>0</v>
          </cell>
          <cell r="D105" t="str">
            <v>VASO DI ESPANSIONE AUTOPRESSURIZZATO</v>
          </cell>
          <cell r="E105">
            <v>0</v>
          </cell>
          <cell r="G105">
            <v>0</v>
          </cell>
          <cell r="H105" t="str">
            <v/>
          </cell>
        </row>
        <row r="106">
          <cell r="A106">
            <v>579497</v>
          </cell>
          <cell r="B106">
            <v>0</v>
          </cell>
          <cell r="C106" t="str">
            <v>A15</v>
          </cell>
          <cell r="D106" t="str">
            <v xml:space="preserve">- Capacità 1000 l      </v>
          </cell>
          <cell r="E106" t="str">
            <v>n.</v>
          </cell>
          <cell r="F106">
            <v>1</v>
          </cell>
          <cell r="G106">
            <v>600000</v>
          </cell>
          <cell r="H106">
            <v>600000</v>
          </cell>
        </row>
        <row r="107">
          <cell r="B107" t="str">
            <v/>
          </cell>
          <cell r="C107" t="str">
            <v/>
          </cell>
          <cell r="D107" t="str">
            <v/>
          </cell>
          <cell r="E107" t="str">
            <v/>
          </cell>
          <cell r="G107" t="str">
            <v/>
          </cell>
          <cell r="H107" t="str">
            <v/>
          </cell>
        </row>
        <row r="108">
          <cell r="A108" t="str">
            <v>nd</v>
          </cell>
          <cell r="B108" t="e">
            <v>#N/A</v>
          </cell>
          <cell r="C108" t="e">
            <v>#N/A</v>
          </cell>
          <cell r="D108" t="e">
            <v>#N/A</v>
          </cell>
          <cell r="E108" t="e">
            <v>#N/A</v>
          </cell>
          <cell r="F108">
            <v>1</v>
          </cell>
          <cell r="G108">
            <v>15000000</v>
          </cell>
          <cell r="H108">
            <v>15000000</v>
          </cell>
        </row>
        <row r="109">
          <cell r="B109" t="str">
            <v/>
          </cell>
          <cell r="C109" t="str">
            <v/>
          </cell>
          <cell r="D109" t="str">
            <v/>
          </cell>
          <cell r="E109" t="str">
            <v/>
          </cell>
          <cell r="G109" t="str">
            <v/>
          </cell>
          <cell r="H109" t="str">
            <v/>
          </cell>
        </row>
        <row r="110">
          <cell r="A110" t="str">
            <v>nd</v>
          </cell>
          <cell r="B110" t="e">
            <v>#N/A</v>
          </cell>
          <cell r="C110" t="e">
            <v>#N/A</v>
          </cell>
          <cell r="D110" t="e">
            <v>#N/A</v>
          </cell>
          <cell r="E110" t="e">
            <v>#N/A</v>
          </cell>
          <cell r="F110">
            <v>1</v>
          </cell>
          <cell r="G110">
            <v>4750000</v>
          </cell>
          <cell r="H110">
            <v>4750000</v>
          </cell>
        </row>
        <row r="111">
          <cell r="B111" t="str">
            <v/>
          </cell>
          <cell r="C111" t="str">
            <v/>
          </cell>
          <cell r="D111" t="str">
            <v/>
          </cell>
          <cell r="E111" t="str">
            <v/>
          </cell>
          <cell r="G111" t="str">
            <v/>
          </cell>
          <cell r="H111" t="str">
            <v/>
          </cell>
        </row>
        <row r="112">
          <cell r="B112" t="str">
            <v/>
          </cell>
          <cell r="C112" t="str">
            <v/>
          </cell>
          <cell r="D112" t="str">
            <v/>
          </cell>
          <cell r="E112" t="str">
            <v/>
          </cell>
          <cell r="G112" t="str">
            <v/>
          </cell>
          <cell r="H112">
            <v>272241000</v>
          </cell>
        </row>
        <row r="113">
          <cell r="B113" t="str">
            <v/>
          </cell>
          <cell r="C113" t="str">
            <v/>
          </cell>
          <cell r="D113" t="str">
            <v/>
          </cell>
          <cell r="E113" t="str">
            <v/>
          </cell>
          <cell r="G113" t="str">
            <v/>
          </cell>
          <cell r="H113" t="str">
            <v/>
          </cell>
        </row>
        <row r="114">
          <cell r="B114" t="str">
            <v/>
          </cell>
          <cell r="C114" t="str">
            <v/>
          </cell>
          <cell r="D114" t="str">
            <v/>
          </cell>
          <cell r="E114" t="str">
            <v/>
          </cell>
          <cell r="G114" t="str">
            <v/>
          </cell>
          <cell r="H114" t="str">
            <v/>
          </cell>
        </row>
        <row r="115">
          <cell r="B115" t="str">
            <v/>
          </cell>
          <cell r="C115" t="str">
            <v/>
          </cell>
          <cell r="D115" t="str">
            <v/>
          </cell>
          <cell r="E115" t="str">
            <v/>
          </cell>
          <cell r="G115" t="str">
            <v/>
          </cell>
          <cell r="H115" t="str">
            <v/>
          </cell>
        </row>
        <row r="116">
          <cell r="B116" t="str">
            <v/>
          </cell>
          <cell r="C116" t="str">
            <v/>
          </cell>
          <cell r="D116" t="str">
            <v/>
          </cell>
          <cell r="E116" t="str">
            <v/>
          </cell>
          <cell r="G116" t="str">
            <v/>
          </cell>
          <cell r="H116" t="str">
            <v/>
          </cell>
        </row>
        <row r="117">
          <cell r="B117" t="str">
            <v/>
          </cell>
          <cell r="C117" t="str">
            <v/>
          </cell>
          <cell r="D117" t="str">
            <v/>
          </cell>
          <cell r="E117" t="str">
            <v/>
          </cell>
          <cell r="G117" t="str">
            <v/>
          </cell>
          <cell r="H117" t="str">
            <v/>
          </cell>
        </row>
        <row r="118">
          <cell r="B118" t="str">
            <v/>
          </cell>
          <cell r="C118" t="str">
            <v/>
          </cell>
          <cell r="D118" t="str">
            <v/>
          </cell>
          <cell r="E118" t="str">
            <v/>
          </cell>
          <cell r="G118" t="str">
            <v/>
          </cell>
          <cell r="H118" t="str">
            <v/>
          </cell>
        </row>
        <row r="119">
          <cell r="B119" t="str">
            <v/>
          </cell>
          <cell r="C119" t="str">
            <v/>
          </cell>
          <cell r="D119" t="str">
            <v/>
          </cell>
          <cell r="E119" t="str">
            <v/>
          </cell>
          <cell r="G119" t="str">
            <v/>
          </cell>
          <cell r="H119" t="str">
            <v/>
          </cell>
        </row>
        <row r="120">
          <cell r="B120" t="str">
            <v/>
          </cell>
          <cell r="C120" t="str">
            <v/>
          </cell>
          <cell r="D120" t="str">
            <v/>
          </cell>
          <cell r="E120" t="str">
            <v/>
          </cell>
          <cell r="G120" t="str">
            <v/>
          </cell>
          <cell r="H120" t="str">
            <v/>
          </cell>
        </row>
        <row r="121">
          <cell r="B121" t="str">
            <v/>
          </cell>
          <cell r="C121" t="str">
            <v/>
          </cell>
          <cell r="D121" t="str">
            <v/>
          </cell>
          <cell r="E121" t="str">
            <v/>
          </cell>
          <cell r="G121" t="str">
            <v/>
          </cell>
          <cell r="H121" t="str">
            <v/>
          </cell>
        </row>
        <row r="122">
          <cell r="B122" t="str">
            <v/>
          </cell>
          <cell r="C122" t="str">
            <v/>
          </cell>
          <cell r="D122" t="str">
            <v/>
          </cell>
          <cell r="E122" t="str">
            <v/>
          </cell>
          <cell r="G122" t="str">
            <v/>
          </cell>
          <cell r="H122" t="str">
            <v/>
          </cell>
        </row>
        <row r="123">
          <cell r="B123" t="str">
            <v/>
          </cell>
          <cell r="C123" t="str">
            <v/>
          </cell>
          <cell r="D123" t="str">
            <v/>
          </cell>
          <cell r="E123" t="str">
            <v/>
          </cell>
          <cell r="G123" t="str">
            <v/>
          </cell>
          <cell r="H123" t="str">
            <v/>
          </cell>
        </row>
        <row r="124">
          <cell r="B124" t="str">
            <v/>
          </cell>
          <cell r="C124" t="str">
            <v/>
          </cell>
          <cell r="D124" t="str">
            <v/>
          </cell>
          <cell r="E124" t="str">
            <v/>
          </cell>
          <cell r="G124" t="str">
            <v/>
          </cell>
          <cell r="H124" t="str">
            <v/>
          </cell>
        </row>
        <row r="125">
          <cell r="B125" t="str">
            <v/>
          </cell>
          <cell r="C125" t="str">
            <v/>
          </cell>
          <cell r="D125" t="str">
            <v/>
          </cell>
          <cell r="E125" t="str">
            <v/>
          </cell>
          <cell r="G125" t="str">
            <v/>
          </cell>
          <cell r="H125" t="str">
            <v/>
          </cell>
        </row>
        <row r="126">
          <cell r="B126" t="str">
            <v/>
          </cell>
          <cell r="C126" t="str">
            <v/>
          </cell>
          <cell r="D126" t="str">
            <v/>
          </cell>
          <cell r="E126" t="str">
            <v/>
          </cell>
          <cell r="G126" t="str">
            <v/>
          </cell>
          <cell r="H126" t="str">
            <v/>
          </cell>
        </row>
        <row r="127">
          <cell r="B127" t="str">
            <v/>
          </cell>
          <cell r="C127" t="str">
            <v/>
          </cell>
          <cell r="D127" t="str">
            <v/>
          </cell>
          <cell r="E127" t="str">
            <v/>
          </cell>
          <cell r="G127" t="str">
            <v/>
          </cell>
          <cell r="H127" t="str">
            <v/>
          </cell>
        </row>
        <row r="128">
          <cell r="B128" t="str">
            <v/>
          </cell>
          <cell r="C128" t="str">
            <v/>
          </cell>
          <cell r="D128" t="str">
            <v/>
          </cell>
          <cell r="E128" t="str">
            <v/>
          </cell>
          <cell r="G128" t="str">
            <v/>
          </cell>
          <cell r="H128" t="str">
            <v/>
          </cell>
        </row>
        <row r="129">
          <cell r="B129" t="str">
            <v/>
          </cell>
          <cell r="C129" t="str">
            <v/>
          </cell>
          <cell r="D129" t="str">
            <v/>
          </cell>
          <cell r="E129" t="str">
            <v/>
          </cell>
          <cell r="G129" t="str">
            <v/>
          </cell>
          <cell r="H129" t="str">
            <v/>
          </cell>
        </row>
        <row r="130">
          <cell r="B130" t="str">
            <v/>
          </cell>
          <cell r="C130" t="str">
            <v/>
          </cell>
          <cell r="D130" t="str">
            <v/>
          </cell>
          <cell r="E130" t="str">
            <v/>
          </cell>
          <cell r="G130" t="str">
            <v/>
          </cell>
          <cell r="H130" t="str">
            <v/>
          </cell>
        </row>
        <row r="131">
          <cell r="B131" t="str">
            <v/>
          </cell>
          <cell r="C131" t="str">
            <v/>
          </cell>
          <cell r="D131" t="str">
            <v/>
          </cell>
          <cell r="E131" t="str">
            <v/>
          </cell>
          <cell r="G131" t="str">
            <v/>
          </cell>
          <cell r="H131" t="str">
            <v/>
          </cell>
        </row>
        <row r="132">
          <cell r="B132" t="str">
            <v/>
          </cell>
          <cell r="C132" t="str">
            <v/>
          </cell>
          <cell r="D132" t="str">
            <v/>
          </cell>
          <cell r="E132" t="str">
            <v/>
          </cell>
          <cell r="G132" t="str">
            <v/>
          </cell>
          <cell r="H132" t="str">
            <v/>
          </cell>
        </row>
        <row r="133">
          <cell r="B133" t="str">
            <v/>
          </cell>
          <cell r="C133" t="str">
            <v/>
          </cell>
          <cell r="D133" t="str">
            <v/>
          </cell>
          <cell r="E133" t="str">
            <v/>
          </cell>
          <cell r="G133" t="str">
            <v/>
          </cell>
          <cell r="H133" t="str">
            <v/>
          </cell>
        </row>
        <row r="134">
          <cell r="B134" t="str">
            <v/>
          </cell>
          <cell r="C134" t="str">
            <v/>
          </cell>
          <cell r="D134" t="str">
            <v/>
          </cell>
          <cell r="E134" t="str">
            <v/>
          </cell>
          <cell r="G134" t="str">
            <v/>
          </cell>
          <cell r="H134" t="str">
            <v/>
          </cell>
        </row>
        <row r="135">
          <cell r="B135" t="str">
            <v/>
          </cell>
          <cell r="C135" t="str">
            <v/>
          </cell>
          <cell r="D135" t="str">
            <v/>
          </cell>
          <cell r="E135" t="str">
            <v/>
          </cell>
          <cell r="G135" t="str">
            <v/>
          </cell>
          <cell r="H135" t="str">
            <v/>
          </cell>
        </row>
        <row r="136">
          <cell r="B136" t="str">
            <v/>
          </cell>
          <cell r="C136" t="str">
            <v/>
          </cell>
          <cell r="D136" t="str">
            <v/>
          </cell>
          <cell r="E136" t="str">
            <v/>
          </cell>
          <cell r="G136" t="str">
            <v/>
          </cell>
          <cell r="H136" t="str">
            <v/>
          </cell>
        </row>
        <row r="137">
          <cell r="B137" t="str">
            <v/>
          </cell>
          <cell r="C137" t="str">
            <v/>
          </cell>
          <cell r="D137" t="str">
            <v/>
          </cell>
          <cell r="E137" t="str">
            <v/>
          </cell>
          <cell r="G137" t="str">
            <v/>
          </cell>
          <cell r="H137" t="str">
            <v/>
          </cell>
        </row>
        <row r="138">
          <cell r="B138" t="str">
            <v/>
          </cell>
          <cell r="C138" t="str">
            <v/>
          </cell>
          <cell r="D138" t="str">
            <v/>
          </cell>
          <cell r="E138" t="str">
            <v/>
          </cell>
          <cell r="G138" t="str">
            <v/>
          </cell>
          <cell r="H138" t="str">
            <v/>
          </cell>
        </row>
        <row r="139">
          <cell r="B139" t="str">
            <v/>
          </cell>
          <cell r="C139" t="str">
            <v/>
          </cell>
          <cell r="D139" t="str">
            <v/>
          </cell>
          <cell r="E139" t="str">
            <v/>
          </cell>
          <cell r="G139" t="str">
            <v/>
          </cell>
          <cell r="H139" t="str">
            <v/>
          </cell>
        </row>
        <row r="140">
          <cell r="B140" t="str">
            <v/>
          </cell>
          <cell r="C140" t="str">
            <v/>
          </cell>
          <cell r="D140" t="str">
            <v/>
          </cell>
          <cell r="E140" t="str">
            <v/>
          </cell>
          <cell r="G140" t="str">
            <v/>
          </cell>
          <cell r="H140" t="str">
            <v/>
          </cell>
        </row>
        <row r="141">
          <cell r="B141" t="str">
            <v/>
          </cell>
          <cell r="C141" t="str">
            <v/>
          </cell>
          <cell r="D141" t="str">
            <v/>
          </cell>
          <cell r="E141" t="str">
            <v/>
          </cell>
          <cell r="G141" t="str">
            <v/>
          </cell>
          <cell r="H141" t="str">
            <v/>
          </cell>
        </row>
        <row r="142">
          <cell r="B142" t="str">
            <v/>
          </cell>
          <cell r="C142" t="str">
            <v/>
          </cell>
          <cell r="D142" t="str">
            <v/>
          </cell>
          <cell r="E142" t="str">
            <v/>
          </cell>
          <cell r="G142" t="str">
            <v/>
          </cell>
          <cell r="H142" t="str">
            <v/>
          </cell>
        </row>
        <row r="143">
          <cell r="B143" t="str">
            <v/>
          </cell>
          <cell r="C143" t="str">
            <v/>
          </cell>
          <cell r="D143" t="str">
            <v/>
          </cell>
          <cell r="E143" t="str">
            <v/>
          </cell>
          <cell r="G143" t="str">
            <v/>
          </cell>
          <cell r="H143" t="str">
            <v/>
          </cell>
        </row>
        <row r="144">
          <cell r="B144" t="str">
            <v/>
          </cell>
          <cell r="C144" t="str">
            <v/>
          </cell>
          <cell r="D144" t="str">
            <v/>
          </cell>
          <cell r="E144" t="str">
            <v/>
          </cell>
          <cell r="G144" t="str">
            <v/>
          </cell>
          <cell r="H144" t="str">
            <v/>
          </cell>
        </row>
        <row r="145">
          <cell r="B145" t="str">
            <v/>
          </cell>
          <cell r="C145" t="str">
            <v/>
          </cell>
          <cell r="D145" t="str">
            <v/>
          </cell>
          <cell r="E145" t="str">
            <v/>
          </cell>
          <cell r="G145" t="str">
            <v/>
          </cell>
          <cell r="H145" t="str">
            <v/>
          </cell>
        </row>
        <row r="146">
          <cell r="B146" t="str">
            <v/>
          </cell>
          <cell r="C146" t="str">
            <v/>
          </cell>
          <cell r="D146" t="str">
            <v/>
          </cell>
          <cell r="E146" t="str">
            <v/>
          </cell>
          <cell r="G146" t="str">
            <v/>
          </cell>
          <cell r="H146" t="str">
            <v/>
          </cell>
        </row>
        <row r="147">
          <cell r="B147" t="str">
            <v/>
          </cell>
          <cell r="C147" t="str">
            <v/>
          </cell>
          <cell r="D147" t="str">
            <v/>
          </cell>
          <cell r="E147" t="str">
            <v/>
          </cell>
          <cell r="G147" t="str">
            <v/>
          </cell>
          <cell r="H147" t="str">
            <v/>
          </cell>
        </row>
        <row r="148">
          <cell r="B148" t="str">
            <v/>
          </cell>
          <cell r="C148" t="str">
            <v/>
          </cell>
          <cell r="D148" t="str">
            <v/>
          </cell>
          <cell r="E148" t="str">
            <v/>
          </cell>
          <cell r="G148" t="str">
            <v/>
          </cell>
          <cell r="H148" t="str">
            <v/>
          </cell>
        </row>
        <row r="149">
          <cell r="B149" t="str">
            <v/>
          </cell>
          <cell r="C149" t="str">
            <v/>
          </cell>
          <cell r="D149" t="str">
            <v/>
          </cell>
          <cell r="E149" t="str">
            <v/>
          </cell>
          <cell r="G149" t="str">
            <v/>
          </cell>
          <cell r="H149" t="str">
            <v/>
          </cell>
        </row>
        <row r="150">
          <cell r="B150" t="str">
            <v/>
          </cell>
          <cell r="C150" t="str">
            <v/>
          </cell>
          <cell r="D150" t="str">
            <v/>
          </cell>
          <cell r="E150" t="str">
            <v/>
          </cell>
          <cell r="G150" t="str">
            <v/>
          </cell>
          <cell r="H150" t="str">
            <v/>
          </cell>
        </row>
        <row r="151">
          <cell r="B151" t="str">
            <v/>
          </cell>
          <cell r="C151" t="str">
            <v/>
          </cell>
          <cell r="D151" t="str">
            <v/>
          </cell>
          <cell r="E151" t="str">
            <v/>
          </cell>
          <cell r="G151" t="str">
            <v/>
          </cell>
          <cell r="H151" t="str">
            <v/>
          </cell>
        </row>
        <row r="152">
          <cell r="B152" t="str">
            <v/>
          </cell>
          <cell r="C152" t="str">
            <v/>
          </cell>
          <cell r="D152" t="str">
            <v/>
          </cell>
          <cell r="E152" t="str">
            <v/>
          </cell>
          <cell r="G152" t="str">
            <v/>
          </cell>
          <cell r="H152" t="str">
            <v/>
          </cell>
        </row>
        <row r="153">
          <cell r="B153" t="str">
            <v/>
          </cell>
          <cell r="C153" t="str">
            <v/>
          </cell>
          <cell r="D153" t="str">
            <v/>
          </cell>
          <cell r="E153" t="str">
            <v/>
          </cell>
          <cell r="G153" t="str">
            <v/>
          </cell>
          <cell r="H153" t="str">
            <v/>
          </cell>
        </row>
        <row r="154">
          <cell r="B154" t="str">
            <v/>
          </cell>
          <cell r="C154" t="str">
            <v/>
          </cell>
          <cell r="D154" t="str">
            <v/>
          </cell>
          <cell r="E154" t="str">
            <v/>
          </cell>
          <cell r="G154" t="str">
            <v/>
          </cell>
          <cell r="H154" t="str">
            <v/>
          </cell>
        </row>
        <row r="155">
          <cell r="B155" t="str">
            <v/>
          </cell>
          <cell r="C155" t="str">
            <v/>
          </cell>
          <cell r="D155" t="str">
            <v/>
          </cell>
          <cell r="E155" t="str">
            <v/>
          </cell>
          <cell r="G155" t="str">
            <v/>
          </cell>
          <cell r="H155" t="str">
            <v/>
          </cell>
        </row>
        <row r="156">
          <cell r="B156" t="str">
            <v/>
          </cell>
          <cell r="C156" t="str">
            <v/>
          </cell>
          <cell r="D156" t="str">
            <v/>
          </cell>
          <cell r="E156" t="str">
            <v/>
          </cell>
          <cell r="G156" t="str">
            <v/>
          </cell>
          <cell r="H156" t="str">
            <v/>
          </cell>
        </row>
        <row r="157">
          <cell r="B157" t="str">
            <v/>
          </cell>
          <cell r="C157" t="str">
            <v/>
          </cell>
          <cell r="D157" t="str">
            <v/>
          </cell>
          <cell r="E157" t="str">
            <v/>
          </cell>
          <cell r="G157" t="str">
            <v/>
          </cell>
          <cell r="H157" t="str">
            <v/>
          </cell>
        </row>
        <row r="158">
          <cell r="B158" t="str">
            <v/>
          </cell>
          <cell r="C158" t="str">
            <v/>
          </cell>
          <cell r="D158" t="str">
            <v/>
          </cell>
          <cell r="E158" t="str">
            <v/>
          </cell>
          <cell r="G158" t="str">
            <v/>
          </cell>
          <cell r="H158" t="str">
            <v/>
          </cell>
        </row>
        <row r="159">
          <cell r="B159" t="str">
            <v/>
          </cell>
          <cell r="C159" t="str">
            <v/>
          </cell>
          <cell r="D159" t="str">
            <v/>
          </cell>
          <cell r="E159" t="str">
            <v/>
          </cell>
          <cell r="G159" t="str">
            <v/>
          </cell>
          <cell r="H159" t="str">
            <v/>
          </cell>
        </row>
        <row r="160">
          <cell r="B160" t="str">
            <v/>
          </cell>
          <cell r="C160" t="str">
            <v/>
          </cell>
          <cell r="D160" t="str">
            <v/>
          </cell>
          <cell r="E160" t="str">
            <v/>
          </cell>
          <cell r="G160" t="str">
            <v/>
          </cell>
          <cell r="H160" t="str">
            <v/>
          </cell>
        </row>
        <row r="161">
          <cell r="B161" t="str">
            <v/>
          </cell>
          <cell r="C161" t="str">
            <v/>
          </cell>
          <cell r="D161" t="str">
            <v/>
          </cell>
          <cell r="E161" t="str">
            <v/>
          </cell>
          <cell r="G161" t="str">
            <v/>
          </cell>
          <cell r="H161" t="str">
            <v/>
          </cell>
        </row>
        <row r="162">
          <cell r="B162" t="str">
            <v/>
          </cell>
          <cell r="C162" t="str">
            <v/>
          </cell>
          <cell r="D162" t="str">
            <v/>
          </cell>
          <cell r="E162" t="str">
            <v/>
          </cell>
          <cell r="G162" t="str">
            <v/>
          </cell>
          <cell r="H162" t="str">
            <v/>
          </cell>
        </row>
        <row r="163">
          <cell r="B163" t="str">
            <v/>
          </cell>
          <cell r="C163" t="str">
            <v/>
          </cell>
          <cell r="D163" t="str">
            <v/>
          </cell>
          <cell r="E163" t="str">
            <v/>
          </cell>
          <cell r="G163" t="str">
            <v/>
          </cell>
          <cell r="H163" t="str">
            <v/>
          </cell>
        </row>
        <row r="164">
          <cell r="B164" t="str">
            <v/>
          </cell>
          <cell r="C164" t="str">
            <v/>
          </cell>
          <cell r="D164" t="str">
            <v/>
          </cell>
          <cell r="E164" t="str">
            <v/>
          </cell>
          <cell r="G164" t="str">
            <v/>
          </cell>
          <cell r="H164" t="str">
            <v/>
          </cell>
        </row>
        <row r="165">
          <cell r="B165" t="str">
            <v/>
          </cell>
          <cell r="C165" t="str">
            <v/>
          </cell>
          <cell r="D165" t="str">
            <v/>
          </cell>
          <cell r="E165" t="str">
            <v/>
          </cell>
          <cell r="G165" t="str">
            <v/>
          </cell>
          <cell r="H165" t="str">
            <v/>
          </cell>
        </row>
        <row r="166">
          <cell r="B166" t="str">
            <v/>
          </cell>
          <cell r="C166" t="str">
            <v/>
          </cell>
          <cell r="D166" t="str">
            <v/>
          </cell>
          <cell r="E166" t="str">
            <v/>
          </cell>
          <cell r="G166" t="str">
            <v/>
          </cell>
          <cell r="H166" t="str">
            <v/>
          </cell>
        </row>
        <row r="167">
          <cell r="B167" t="str">
            <v/>
          </cell>
          <cell r="C167" t="str">
            <v/>
          </cell>
          <cell r="D167" t="str">
            <v/>
          </cell>
          <cell r="E167" t="str">
            <v/>
          </cell>
          <cell r="G167" t="str">
            <v/>
          </cell>
          <cell r="H167" t="str">
            <v/>
          </cell>
        </row>
        <row r="168">
          <cell r="B168" t="str">
            <v/>
          </cell>
          <cell r="C168" t="str">
            <v/>
          </cell>
          <cell r="D168" t="str">
            <v/>
          </cell>
          <cell r="E168" t="str">
            <v/>
          </cell>
          <cell r="G168" t="str">
            <v/>
          </cell>
          <cell r="H168" t="str">
            <v/>
          </cell>
        </row>
        <row r="169">
          <cell r="B169" t="str">
            <v/>
          </cell>
          <cell r="C169" t="str">
            <v/>
          </cell>
          <cell r="D169" t="str">
            <v/>
          </cell>
          <cell r="E169" t="str">
            <v/>
          </cell>
          <cell r="G169" t="str">
            <v/>
          </cell>
          <cell r="H169" t="str">
            <v/>
          </cell>
        </row>
        <row r="170">
          <cell r="B170" t="str">
            <v/>
          </cell>
          <cell r="C170" t="str">
            <v/>
          </cell>
          <cell r="D170" t="str">
            <v/>
          </cell>
          <cell r="E170" t="str">
            <v/>
          </cell>
          <cell r="G170" t="str">
            <v/>
          </cell>
          <cell r="H170" t="str">
            <v/>
          </cell>
        </row>
        <row r="171">
          <cell r="B171" t="str">
            <v/>
          </cell>
          <cell r="C171" t="str">
            <v/>
          </cell>
          <cell r="D171" t="str">
            <v/>
          </cell>
          <cell r="E171" t="str">
            <v/>
          </cell>
          <cell r="G171" t="str">
            <v/>
          </cell>
          <cell r="H171" t="str">
            <v/>
          </cell>
        </row>
        <row r="172">
          <cell r="B172" t="str">
            <v/>
          </cell>
          <cell r="C172" t="str">
            <v/>
          </cell>
          <cell r="D172" t="str">
            <v/>
          </cell>
          <cell r="E172" t="str">
            <v/>
          </cell>
          <cell r="G172" t="str">
            <v/>
          </cell>
          <cell r="H172" t="str">
            <v/>
          </cell>
        </row>
        <row r="173">
          <cell r="B173" t="str">
            <v/>
          </cell>
          <cell r="C173" t="str">
            <v/>
          </cell>
          <cell r="D173" t="str">
            <v/>
          </cell>
          <cell r="E173" t="str">
            <v/>
          </cell>
          <cell r="G173" t="str">
            <v/>
          </cell>
          <cell r="H173" t="str">
            <v/>
          </cell>
        </row>
        <row r="174">
          <cell r="B174" t="str">
            <v/>
          </cell>
          <cell r="C174" t="str">
            <v/>
          </cell>
          <cell r="D174" t="str">
            <v/>
          </cell>
          <cell r="E174" t="str">
            <v/>
          </cell>
          <cell r="G174" t="str">
            <v/>
          </cell>
          <cell r="H174" t="str">
            <v/>
          </cell>
        </row>
        <row r="175">
          <cell r="B175" t="str">
            <v/>
          </cell>
          <cell r="C175" t="str">
            <v/>
          </cell>
          <cell r="D175" t="str">
            <v/>
          </cell>
          <cell r="E175" t="str">
            <v/>
          </cell>
          <cell r="G175" t="str">
            <v/>
          </cell>
          <cell r="H175" t="str">
            <v/>
          </cell>
        </row>
        <row r="176">
          <cell r="B176" t="str">
            <v/>
          </cell>
          <cell r="C176" t="str">
            <v/>
          </cell>
          <cell r="D176" t="str">
            <v/>
          </cell>
          <cell r="E176" t="str">
            <v/>
          </cell>
          <cell r="G176" t="str">
            <v/>
          </cell>
          <cell r="H176" t="str">
            <v/>
          </cell>
        </row>
        <row r="177">
          <cell r="B177" t="str">
            <v/>
          </cell>
          <cell r="C177" t="str">
            <v/>
          </cell>
          <cell r="D177" t="str">
            <v/>
          </cell>
          <cell r="E177" t="str">
            <v/>
          </cell>
          <cell r="G177" t="str">
            <v/>
          </cell>
          <cell r="H177" t="str">
            <v/>
          </cell>
        </row>
        <row r="178">
          <cell r="B178" t="str">
            <v/>
          </cell>
          <cell r="C178" t="str">
            <v/>
          </cell>
          <cell r="D178" t="str">
            <v/>
          </cell>
          <cell r="E178" t="str">
            <v/>
          </cell>
          <cell r="G178" t="str">
            <v/>
          </cell>
          <cell r="H178" t="str">
            <v/>
          </cell>
        </row>
        <row r="179">
          <cell r="B179" t="str">
            <v/>
          </cell>
          <cell r="C179" t="str">
            <v/>
          </cell>
          <cell r="D179" t="str">
            <v/>
          </cell>
          <cell r="E179" t="str">
            <v/>
          </cell>
          <cell r="G179" t="str">
            <v/>
          </cell>
          <cell r="H179" t="str">
            <v/>
          </cell>
        </row>
        <row r="180">
          <cell r="B180" t="str">
            <v/>
          </cell>
          <cell r="C180" t="str">
            <v/>
          </cell>
          <cell r="D180" t="str">
            <v/>
          </cell>
          <cell r="E180" t="str">
            <v/>
          </cell>
          <cell r="G180" t="str">
            <v/>
          </cell>
          <cell r="H180" t="str">
            <v/>
          </cell>
        </row>
        <row r="181">
          <cell r="B181" t="str">
            <v/>
          </cell>
          <cell r="C181" t="str">
            <v/>
          </cell>
          <cell r="D181" t="str">
            <v/>
          </cell>
          <cell r="E181" t="str">
            <v/>
          </cell>
          <cell r="G181" t="str">
            <v/>
          </cell>
          <cell r="H181" t="str">
            <v/>
          </cell>
        </row>
        <row r="182">
          <cell r="B182" t="str">
            <v/>
          </cell>
          <cell r="C182" t="str">
            <v/>
          </cell>
          <cell r="D182" t="str">
            <v/>
          </cell>
          <cell r="E182" t="str">
            <v/>
          </cell>
          <cell r="G182" t="str">
            <v/>
          </cell>
          <cell r="H182" t="str">
            <v/>
          </cell>
        </row>
        <row r="183">
          <cell r="B183" t="str">
            <v/>
          </cell>
          <cell r="C183" t="str">
            <v/>
          </cell>
          <cell r="D183" t="str">
            <v/>
          </cell>
          <cell r="E183" t="str">
            <v/>
          </cell>
          <cell r="G183" t="str">
            <v/>
          </cell>
          <cell r="H183" t="str">
            <v/>
          </cell>
        </row>
        <row r="184">
          <cell r="B184" t="str">
            <v/>
          </cell>
          <cell r="C184" t="str">
            <v/>
          </cell>
          <cell r="D184" t="str">
            <v/>
          </cell>
          <cell r="E184" t="str">
            <v/>
          </cell>
          <cell r="G184" t="str">
            <v/>
          </cell>
          <cell r="H184" t="str">
            <v/>
          </cell>
        </row>
        <row r="185">
          <cell r="B185" t="str">
            <v/>
          </cell>
          <cell r="C185" t="str">
            <v/>
          </cell>
          <cell r="D185" t="str">
            <v/>
          </cell>
          <cell r="E185" t="str">
            <v/>
          </cell>
          <cell r="G185" t="str">
            <v/>
          </cell>
          <cell r="H185" t="str">
            <v/>
          </cell>
        </row>
        <row r="186">
          <cell r="B186" t="str">
            <v/>
          </cell>
          <cell r="C186" t="str">
            <v/>
          </cell>
          <cell r="D186" t="str">
            <v/>
          </cell>
          <cell r="E186" t="str">
            <v/>
          </cell>
          <cell r="G186" t="str">
            <v/>
          </cell>
          <cell r="H186" t="str">
            <v/>
          </cell>
        </row>
        <row r="187">
          <cell r="B187" t="str">
            <v/>
          </cell>
          <cell r="C187" t="str">
            <v/>
          </cell>
          <cell r="D187" t="str">
            <v/>
          </cell>
          <cell r="E187" t="str">
            <v/>
          </cell>
          <cell r="G187" t="str">
            <v/>
          </cell>
          <cell r="H187" t="str">
            <v/>
          </cell>
        </row>
        <row r="188">
          <cell r="B188" t="str">
            <v/>
          </cell>
          <cell r="C188" t="str">
            <v/>
          </cell>
          <cell r="D188" t="str">
            <v/>
          </cell>
          <cell r="E188" t="str">
            <v/>
          </cell>
          <cell r="G188" t="str">
            <v/>
          </cell>
          <cell r="H188" t="str">
            <v/>
          </cell>
        </row>
        <row r="189">
          <cell r="B189" t="str">
            <v/>
          </cell>
          <cell r="C189" t="str">
            <v/>
          </cell>
          <cell r="D189" t="str">
            <v/>
          </cell>
          <cell r="E189" t="str">
            <v/>
          </cell>
          <cell r="G189" t="str">
            <v/>
          </cell>
          <cell r="H189" t="str">
            <v/>
          </cell>
        </row>
        <row r="190">
          <cell r="B190" t="str">
            <v/>
          </cell>
          <cell r="C190" t="str">
            <v/>
          </cell>
          <cell r="D190" t="str">
            <v/>
          </cell>
          <cell r="E190" t="str">
            <v/>
          </cell>
          <cell r="G190" t="str">
            <v/>
          </cell>
          <cell r="H190" t="str">
            <v/>
          </cell>
        </row>
        <row r="191">
          <cell r="B191" t="str">
            <v/>
          </cell>
          <cell r="C191" t="str">
            <v/>
          </cell>
          <cell r="D191" t="str">
            <v/>
          </cell>
          <cell r="E191" t="str">
            <v/>
          </cell>
          <cell r="G191" t="str">
            <v/>
          </cell>
          <cell r="H191" t="str">
            <v/>
          </cell>
        </row>
        <row r="192">
          <cell r="B192" t="str">
            <v/>
          </cell>
          <cell r="C192" t="str">
            <v/>
          </cell>
          <cell r="D192" t="str">
            <v/>
          </cell>
          <cell r="E192" t="str">
            <v/>
          </cell>
          <cell r="G192" t="str">
            <v/>
          </cell>
          <cell r="H192" t="str">
            <v/>
          </cell>
        </row>
        <row r="193">
          <cell r="B193" t="str">
            <v/>
          </cell>
          <cell r="C193" t="str">
            <v/>
          </cell>
          <cell r="D193" t="str">
            <v/>
          </cell>
          <cell r="E193" t="str">
            <v/>
          </cell>
          <cell r="G193" t="str">
            <v/>
          </cell>
          <cell r="H193" t="str">
            <v/>
          </cell>
        </row>
        <row r="194">
          <cell r="B194" t="str">
            <v/>
          </cell>
          <cell r="C194" t="str">
            <v/>
          </cell>
          <cell r="D194" t="str">
            <v/>
          </cell>
          <cell r="E194" t="str">
            <v/>
          </cell>
          <cell r="G194" t="str">
            <v/>
          </cell>
          <cell r="H194" t="str">
            <v/>
          </cell>
        </row>
        <row r="195">
          <cell r="B195" t="str">
            <v/>
          </cell>
          <cell r="C195" t="str">
            <v/>
          </cell>
          <cell r="D195" t="str">
            <v/>
          </cell>
          <cell r="E195" t="str">
            <v/>
          </cell>
          <cell r="G195" t="str">
            <v/>
          </cell>
          <cell r="H195" t="str">
            <v/>
          </cell>
        </row>
        <row r="196">
          <cell r="B196" t="str">
            <v/>
          </cell>
          <cell r="C196" t="str">
            <v/>
          </cell>
          <cell r="D196" t="str">
            <v/>
          </cell>
          <cell r="E196" t="str">
            <v/>
          </cell>
          <cell r="G196" t="str">
            <v/>
          </cell>
          <cell r="H196" t="str">
            <v/>
          </cell>
        </row>
        <row r="197">
          <cell r="B197" t="str">
            <v/>
          </cell>
          <cell r="C197" t="str">
            <v/>
          </cell>
          <cell r="D197" t="str">
            <v/>
          </cell>
          <cell r="E197" t="str">
            <v/>
          </cell>
          <cell r="G197" t="str">
            <v/>
          </cell>
          <cell r="H197" t="str">
            <v/>
          </cell>
        </row>
        <row r="198">
          <cell r="B198" t="str">
            <v/>
          </cell>
          <cell r="C198" t="str">
            <v/>
          </cell>
          <cell r="D198" t="str">
            <v/>
          </cell>
          <cell r="E198" t="str">
            <v/>
          </cell>
          <cell r="G198" t="str">
            <v/>
          </cell>
          <cell r="H198" t="str">
            <v/>
          </cell>
        </row>
        <row r="199">
          <cell r="B199" t="str">
            <v/>
          </cell>
          <cell r="C199" t="str">
            <v/>
          </cell>
          <cell r="D199" t="str">
            <v/>
          </cell>
          <cell r="E199" t="str">
            <v/>
          </cell>
          <cell r="G199" t="str">
            <v/>
          </cell>
          <cell r="H199" t="str">
            <v/>
          </cell>
        </row>
        <row r="200">
          <cell r="B200" t="str">
            <v/>
          </cell>
          <cell r="C200" t="str">
            <v/>
          </cell>
          <cell r="D200" t="str">
            <v/>
          </cell>
          <cell r="E200" t="str">
            <v/>
          </cell>
          <cell r="G200" t="str">
            <v/>
          </cell>
          <cell r="H200" t="str">
            <v/>
          </cell>
        </row>
        <row r="201">
          <cell r="B201" t="str">
            <v/>
          </cell>
          <cell r="C201" t="str">
            <v/>
          </cell>
          <cell r="D201" t="str">
            <v/>
          </cell>
          <cell r="E201" t="str">
            <v/>
          </cell>
          <cell r="G201" t="str">
            <v/>
          </cell>
          <cell r="H201" t="str">
            <v/>
          </cell>
        </row>
        <row r="202">
          <cell r="B202" t="str">
            <v/>
          </cell>
          <cell r="C202" t="str">
            <v/>
          </cell>
          <cell r="D202" t="str">
            <v/>
          </cell>
          <cell r="E202" t="str">
            <v/>
          </cell>
          <cell r="G202" t="str">
            <v/>
          </cell>
          <cell r="H202" t="str">
            <v/>
          </cell>
        </row>
        <row r="203">
          <cell r="B203" t="str">
            <v/>
          </cell>
          <cell r="C203" t="str">
            <v/>
          </cell>
          <cell r="D203" t="str">
            <v/>
          </cell>
          <cell r="E203" t="str">
            <v/>
          </cell>
          <cell r="G203" t="str">
            <v/>
          </cell>
          <cell r="H203" t="str">
            <v/>
          </cell>
        </row>
        <row r="204">
          <cell r="B204" t="str">
            <v/>
          </cell>
          <cell r="C204" t="str">
            <v/>
          </cell>
          <cell r="D204" t="str">
            <v/>
          </cell>
          <cell r="E204" t="str">
            <v/>
          </cell>
          <cell r="G204" t="str">
            <v/>
          </cell>
          <cell r="H204" t="str">
            <v/>
          </cell>
        </row>
        <row r="205">
          <cell r="B205" t="str">
            <v/>
          </cell>
          <cell r="C205" t="str">
            <v/>
          </cell>
          <cell r="D205" t="str">
            <v/>
          </cell>
          <cell r="E205" t="str">
            <v/>
          </cell>
          <cell r="G205" t="str">
            <v/>
          </cell>
          <cell r="H205" t="str">
            <v/>
          </cell>
        </row>
        <row r="206">
          <cell r="B206" t="str">
            <v/>
          </cell>
          <cell r="C206" t="str">
            <v/>
          </cell>
          <cell r="D206" t="str">
            <v/>
          </cell>
          <cell r="E206" t="str">
            <v/>
          </cell>
          <cell r="G206" t="str">
            <v/>
          </cell>
          <cell r="H206" t="str">
            <v/>
          </cell>
        </row>
        <row r="207">
          <cell r="B207" t="str">
            <v/>
          </cell>
          <cell r="C207" t="str">
            <v/>
          </cell>
          <cell r="D207" t="str">
            <v/>
          </cell>
          <cell r="E207" t="str">
            <v/>
          </cell>
          <cell r="G207" t="str">
            <v/>
          </cell>
          <cell r="H207" t="str">
            <v/>
          </cell>
        </row>
        <row r="208">
          <cell r="B208" t="str">
            <v/>
          </cell>
          <cell r="C208" t="str">
            <v/>
          </cell>
          <cell r="D208" t="str">
            <v/>
          </cell>
          <cell r="E208" t="str">
            <v/>
          </cell>
          <cell r="G208" t="str">
            <v/>
          </cell>
          <cell r="H208" t="str">
            <v/>
          </cell>
        </row>
        <row r="209">
          <cell r="B209" t="str">
            <v/>
          </cell>
          <cell r="C209" t="str">
            <v/>
          </cell>
          <cell r="D209" t="str">
            <v/>
          </cell>
          <cell r="E209" t="str">
            <v/>
          </cell>
          <cell r="G209" t="str">
            <v/>
          </cell>
          <cell r="H209" t="str">
            <v/>
          </cell>
        </row>
        <row r="210">
          <cell r="B210" t="str">
            <v/>
          </cell>
          <cell r="C210" t="str">
            <v/>
          </cell>
          <cell r="D210" t="str">
            <v/>
          </cell>
          <cell r="E210" t="str">
            <v/>
          </cell>
          <cell r="G210" t="str">
            <v/>
          </cell>
          <cell r="H210" t="str">
            <v/>
          </cell>
        </row>
        <row r="211">
          <cell r="B211" t="str">
            <v/>
          </cell>
          <cell r="C211" t="str">
            <v/>
          </cell>
          <cell r="D211" t="str">
            <v/>
          </cell>
          <cell r="E211" t="str">
            <v/>
          </cell>
          <cell r="G211" t="str">
            <v/>
          </cell>
          <cell r="H211" t="str">
            <v/>
          </cell>
        </row>
        <row r="212">
          <cell r="B212" t="str">
            <v/>
          </cell>
          <cell r="C212" t="str">
            <v/>
          </cell>
          <cell r="D212" t="str">
            <v/>
          </cell>
          <cell r="E212" t="str">
            <v/>
          </cell>
          <cell r="G212" t="str">
            <v/>
          </cell>
          <cell r="H212" t="str">
            <v/>
          </cell>
        </row>
        <row r="213">
          <cell r="B213" t="str">
            <v/>
          </cell>
          <cell r="C213" t="str">
            <v/>
          </cell>
          <cell r="D213" t="str">
            <v/>
          </cell>
          <cell r="E213" t="str">
            <v/>
          </cell>
          <cell r="G213" t="str">
            <v/>
          </cell>
          <cell r="H213" t="str">
            <v/>
          </cell>
        </row>
        <row r="214">
          <cell r="B214" t="str">
            <v/>
          </cell>
          <cell r="C214" t="str">
            <v/>
          </cell>
          <cell r="D214" t="str">
            <v/>
          </cell>
          <cell r="E214" t="str">
            <v/>
          </cell>
          <cell r="G214" t="str">
            <v/>
          </cell>
          <cell r="H214" t="str">
            <v/>
          </cell>
        </row>
        <row r="215">
          <cell r="B215" t="str">
            <v/>
          </cell>
          <cell r="C215" t="str">
            <v/>
          </cell>
          <cell r="D215" t="str">
            <v/>
          </cell>
          <cell r="E215" t="str">
            <v/>
          </cell>
          <cell r="G215" t="str">
            <v/>
          </cell>
          <cell r="H215" t="str">
            <v/>
          </cell>
        </row>
        <row r="216">
          <cell r="B216" t="str">
            <v/>
          </cell>
          <cell r="C216" t="str">
            <v/>
          </cell>
          <cell r="D216" t="str">
            <v/>
          </cell>
          <cell r="E216" t="str">
            <v/>
          </cell>
          <cell r="G216" t="str">
            <v/>
          </cell>
          <cell r="H216" t="str">
            <v/>
          </cell>
        </row>
        <row r="217">
          <cell r="B217" t="str">
            <v/>
          </cell>
          <cell r="C217" t="str">
            <v/>
          </cell>
          <cell r="D217" t="str">
            <v/>
          </cell>
          <cell r="E217" t="str">
            <v/>
          </cell>
          <cell r="G217" t="str">
            <v/>
          </cell>
          <cell r="H217" t="str">
            <v/>
          </cell>
        </row>
        <row r="218">
          <cell r="B218" t="str">
            <v/>
          </cell>
          <cell r="C218" t="str">
            <v/>
          </cell>
          <cell r="D218" t="str">
            <v/>
          </cell>
          <cell r="E218" t="str">
            <v/>
          </cell>
          <cell r="G218" t="str">
            <v/>
          </cell>
          <cell r="H218" t="str">
            <v/>
          </cell>
        </row>
        <row r="219">
          <cell r="B219" t="str">
            <v/>
          </cell>
          <cell r="C219" t="str">
            <v/>
          </cell>
          <cell r="D219" t="str">
            <v/>
          </cell>
          <cell r="E219" t="str">
            <v/>
          </cell>
          <cell r="G219" t="str">
            <v/>
          </cell>
          <cell r="H219" t="str">
            <v/>
          </cell>
        </row>
        <row r="220">
          <cell r="B220" t="str">
            <v/>
          </cell>
          <cell r="C220" t="str">
            <v/>
          </cell>
          <cell r="D220" t="str">
            <v/>
          </cell>
          <cell r="E220" t="str">
            <v/>
          </cell>
          <cell r="G220" t="str">
            <v/>
          </cell>
          <cell r="H220" t="str">
            <v/>
          </cell>
        </row>
        <row r="221">
          <cell r="B221" t="str">
            <v/>
          </cell>
          <cell r="C221" t="str">
            <v/>
          </cell>
          <cell r="D221" t="str">
            <v/>
          </cell>
          <cell r="E221" t="str">
            <v/>
          </cell>
          <cell r="G221" t="str">
            <v/>
          </cell>
          <cell r="H221" t="str">
            <v/>
          </cell>
        </row>
        <row r="222">
          <cell r="B222" t="str">
            <v/>
          </cell>
          <cell r="C222" t="str">
            <v/>
          </cell>
          <cell r="D222" t="str">
            <v/>
          </cell>
          <cell r="E222" t="str">
            <v/>
          </cell>
          <cell r="G222" t="str">
            <v/>
          </cell>
          <cell r="H222" t="str">
            <v/>
          </cell>
        </row>
        <row r="223">
          <cell r="B223" t="str">
            <v/>
          </cell>
          <cell r="C223" t="str">
            <v/>
          </cell>
          <cell r="D223" t="str">
            <v/>
          </cell>
          <cell r="E223" t="str">
            <v/>
          </cell>
          <cell r="G223" t="str">
            <v/>
          </cell>
          <cell r="H223" t="str">
            <v/>
          </cell>
        </row>
        <row r="224">
          <cell r="B224" t="str">
            <v/>
          </cell>
          <cell r="C224" t="str">
            <v/>
          </cell>
          <cell r="D224" t="str">
            <v/>
          </cell>
          <cell r="E224" t="str">
            <v/>
          </cell>
          <cell r="G224" t="str">
            <v/>
          </cell>
          <cell r="H224" t="str">
            <v/>
          </cell>
        </row>
        <row r="225">
          <cell r="B225" t="str">
            <v/>
          </cell>
          <cell r="C225" t="str">
            <v/>
          </cell>
          <cell r="D225" t="str">
            <v/>
          </cell>
          <cell r="E225" t="str">
            <v/>
          </cell>
          <cell r="G225" t="str">
            <v/>
          </cell>
          <cell r="H225" t="str">
            <v/>
          </cell>
        </row>
        <row r="226">
          <cell r="B226" t="str">
            <v/>
          </cell>
          <cell r="C226" t="str">
            <v/>
          </cell>
          <cell r="D226" t="str">
            <v/>
          </cell>
          <cell r="E226" t="str">
            <v/>
          </cell>
          <cell r="G226" t="str">
            <v/>
          </cell>
          <cell r="H226" t="str">
            <v/>
          </cell>
        </row>
        <row r="227">
          <cell r="B227" t="str">
            <v/>
          </cell>
          <cell r="C227" t="str">
            <v/>
          </cell>
          <cell r="D227" t="str">
            <v/>
          </cell>
          <cell r="E227" t="str">
            <v/>
          </cell>
          <cell r="G227" t="str">
            <v/>
          </cell>
          <cell r="H227" t="str">
            <v/>
          </cell>
        </row>
        <row r="228">
          <cell r="B228" t="str">
            <v/>
          </cell>
          <cell r="C228" t="str">
            <v/>
          </cell>
          <cell r="D228" t="str">
            <v/>
          </cell>
          <cell r="E228" t="str">
            <v/>
          </cell>
          <cell r="G228" t="str">
            <v/>
          </cell>
          <cell r="H228" t="str">
            <v/>
          </cell>
        </row>
        <row r="229">
          <cell r="B229" t="str">
            <v/>
          </cell>
          <cell r="C229" t="str">
            <v/>
          </cell>
          <cell r="D229" t="str">
            <v/>
          </cell>
          <cell r="E229" t="str">
            <v/>
          </cell>
          <cell r="G229" t="str">
            <v/>
          </cell>
          <cell r="H229" t="str">
            <v/>
          </cell>
        </row>
        <row r="230">
          <cell r="B230" t="str">
            <v/>
          </cell>
          <cell r="C230" t="str">
            <v/>
          </cell>
          <cell r="D230" t="str">
            <v/>
          </cell>
          <cell r="E230" t="str">
            <v/>
          </cell>
          <cell r="G230" t="str">
            <v/>
          </cell>
          <cell r="H230" t="str">
            <v/>
          </cell>
        </row>
        <row r="231">
          <cell r="B231" t="str">
            <v/>
          </cell>
          <cell r="C231" t="str">
            <v/>
          </cell>
          <cell r="D231" t="str">
            <v/>
          </cell>
          <cell r="E231" t="str">
            <v/>
          </cell>
          <cell r="G231" t="str">
            <v/>
          </cell>
          <cell r="H231" t="str">
            <v/>
          </cell>
        </row>
        <row r="232">
          <cell r="B232" t="str">
            <v/>
          </cell>
          <cell r="C232" t="str">
            <v/>
          </cell>
          <cell r="D232" t="str">
            <v/>
          </cell>
          <cell r="E232" t="str">
            <v/>
          </cell>
          <cell r="G232" t="str">
            <v/>
          </cell>
          <cell r="H232" t="str">
            <v/>
          </cell>
        </row>
        <row r="233">
          <cell r="B233" t="str">
            <v/>
          </cell>
          <cell r="C233" t="str">
            <v/>
          </cell>
          <cell r="D233" t="str">
            <v/>
          </cell>
          <cell r="E233" t="str">
            <v/>
          </cell>
          <cell r="G233" t="str">
            <v/>
          </cell>
          <cell r="H233" t="str">
            <v/>
          </cell>
        </row>
        <row r="234">
          <cell r="B234" t="str">
            <v/>
          </cell>
          <cell r="C234" t="str">
            <v/>
          </cell>
          <cell r="D234" t="str">
            <v/>
          </cell>
          <cell r="E234" t="str">
            <v/>
          </cell>
          <cell r="G234" t="str">
            <v/>
          </cell>
          <cell r="H234" t="str">
            <v/>
          </cell>
        </row>
        <row r="235">
          <cell r="B235" t="str">
            <v/>
          </cell>
          <cell r="C235" t="str">
            <v/>
          </cell>
          <cell r="D235" t="str">
            <v/>
          </cell>
          <cell r="E235" t="str">
            <v/>
          </cell>
          <cell r="G235" t="str">
            <v/>
          </cell>
          <cell r="H235" t="str">
            <v/>
          </cell>
        </row>
        <row r="236">
          <cell r="B236" t="str">
            <v/>
          </cell>
          <cell r="C236" t="str">
            <v/>
          </cell>
          <cell r="D236" t="str">
            <v/>
          </cell>
          <cell r="E236" t="str">
            <v/>
          </cell>
          <cell r="G236" t="str">
            <v/>
          </cell>
          <cell r="H236" t="str">
            <v/>
          </cell>
        </row>
        <row r="237">
          <cell r="B237" t="str">
            <v/>
          </cell>
          <cell r="C237" t="str">
            <v/>
          </cell>
          <cell r="D237" t="str">
            <v/>
          </cell>
          <cell r="E237" t="str">
            <v/>
          </cell>
          <cell r="G237" t="str">
            <v/>
          </cell>
          <cell r="H237" t="str">
            <v/>
          </cell>
        </row>
        <row r="238">
          <cell r="B238" t="str">
            <v/>
          </cell>
          <cell r="C238" t="str">
            <v/>
          </cell>
          <cell r="D238" t="str">
            <v/>
          </cell>
          <cell r="E238" t="str">
            <v/>
          </cell>
          <cell r="G238" t="str">
            <v/>
          </cell>
          <cell r="H238" t="str">
            <v/>
          </cell>
        </row>
        <row r="239">
          <cell r="B239" t="str">
            <v/>
          </cell>
          <cell r="C239" t="str">
            <v/>
          </cell>
          <cell r="D239" t="str">
            <v/>
          </cell>
          <cell r="E239" t="str">
            <v/>
          </cell>
          <cell r="G239" t="str">
            <v/>
          </cell>
          <cell r="H239" t="str">
            <v/>
          </cell>
        </row>
        <row r="240">
          <cell r="B240" t="str">
            <v/>
          </cell>
          <cell r="C240" t="str">
            <v/>
          </cell>
          <cell r="D240" t="str">
            <v/>
          </cell>
          <cell r="E240" t="str">
            <v/>
          </cell>
          <cell r="G240" t="str">
            <v/>
          </cell>
          <cell r="H240" t="str">
            <v/>
          </cell>
        </row>
        <row r="241">
          <cell r="B241" t="str">
            <v/>
          </cell>
          <cell r="C241" t="str">
            <v/>
          </cell>
          <cell r="D241" t="str">
            <v/>
          </cell>
          <cell r="E241" t="str">
            <v/>
          </cell>
          <cell r="G241" t="str">
            <v/>
          </cell>
          <cell r="H241" t="str">
            <v/>
          </cell>
        </row>
        <row r="242">
          <cell r="B242" t="str">
            <v/>
          </cell>
          <cell r="C242" t="str">
            <v/>
          </cell>
          <cell r="D242" t="str">
            <v/>
          </cell>
          <cell r="E242" t="str">
            <v/>
          </cell>
          <cell r="G242" t="str">
            <v/>
          </cell>
          <cell r="H242" t="str">
            <v/>
          </cell>
        </row>
        <row r="243">
          <cell r="B243" t="str">
            <v/>
          </cell>
          <cell r="C243" t="str">
            <v/>
          </cell>
          <cell r="D243" t="str">
            <v/>
          </cell>
          <cell r="E243" t="str">
            <v/>
          </cell>
          <cell r="G243" t="str">
            <v/>
          </cell>
          <cell r="H243" t="str">
            <v/>
          </cell>
        </row>
        <row r="244">
          <cell r="B244" t="str">
            <v/>
          </cell>
          <cell r="C244" t="str">
            <v/>
          </cell>
          <cell r="D244" t="str">
            <v/>
          </cell>
          <cell r="E244" t="str">
            <v/>
          </cell>
          <cell r="G244" t="str">
            <v/>
          </cell>
          <cell r="H244" t="str">
            <v/>
          </cell>
        </row>
        <row r="245">
          <cell r="B245" t="str">
            <v/>
          </cell>
          <cell r="C245" t="str">
            <v/>
          </cell>
          <cell r="D245" t="str">
            <v/>
          </cell>
          <cell r="E245" t="str">
            <v/>
          </cell>
          <cell r="G245" t="str">
            <v/>
          </cell>
          <cell r="H245" t="str">
            <v/>
          </cell>
        </row>
        <row r="246">
          <cell r="B246" t="str">
            <v/>
          </cell>
          <cell r="C246" t="str">
            <v/>
          </cell>
          <cell r="D246" t="str">
            <v/>
          </cell>
          <cell r="E246" t="str">
            <v/>
          </cell>
          <cell r="G246" t="str">
            <v/>
          </cell>
          <cell r="H246" t="str">
            <v/>
          </cell>
        </row>
        <row r="247">
          <cell r="B247" t="str">
            <v/>
          </cell>
          <cell r="C247" t="str">
            <v/>
          </cell>
          <cell r="D247" t="str">
            <v/>
          </cell>
          <cell r="E247" t="str">
            <v/>
          </cell>
          <cell r="G247" t="str">
            <v/>
          </cell>
          <cell r="H247" t="str">
            <v/>
          </cell>
        </row>
        <row r="248">
          <cell r="B248" t="str">
            <v/>
          </cell>
          <cell r="C248" t="str">
            <v/>
          </cell>
          <cell r="D248" t="str">
            <v/>
          </cell>
          <cell r="E248" t="str">
            <v/>
          </cell>
          <cell r="G248" t="str">
            <v/>
          </cell>
          <cell r="H248" t="str">
            <v/>
          </cell>
        </row>
        <row r="249">
          <cell r="B249" t="str">
            <v/>
          </cell>
          <cell r="C249" t="str">
            <v/>
          </cell>
          <cell r="D249" t="str">
            <v/>
          </cell>
          <cell r="E249" t="str">
            <v/>
          </cell>
          <cell r="G249" t="str">
            <v/>
          </cell>
          <cell r="H249" t="str">
            <v/>
          </cell>
        </row>
        <row r="250">
          <cell r="B250" t="str">
            <v/>
          </cell>
          <cell r="C250" t="str">
            <v/>
          </cell>
          <cell r="D250" t="str">
            <v/>
          </cell>
          <cell r="E250" t="str">
            <v/>
          </cell>
          <cell r="G250" t="str">
            <v/>
          </cell>
          <cell r="H250" t="str">
            <v/>
          </cell>
        </row>
        <row r="251">
          <cell r="B251" t="str">
            <v/>
          </cell>
          <cell r="C251" t="str">
            <v/>
          </cell>
          <cell r="D251" t="str">
            <v/>
          </cell>
          <cell r="E251" t="str">
            <v/>
          </cell>
          <cell r="G251" t="str">
            <v/>
          </cell>
          <cell r="H251" t="str">
            <v/>
          </cell>
        </row>
        <row r="252">
          <cell r="B252" t="str">
            <v/>
          </cell>
          <cell r="C252" t="str">
            <v/>
          </cell>
          <cell r="D252" t="str">
            <v/>
          </cell>
          <cell r="E252" t="str">
            <v/>
          </cell>
          <cell r="G252" t="str">
            <v/>
          </cell>
          <cell r="H252" t="str">
            <v/>
          </cell>
        </row>
        <row r="253">
          <cell r="B253" t="str">
            <v/>
          </cell>
          <cell r="C253" t="str">
            <v/>
          </cell>
          <cell r="D253" t="str">
            <v/>
          </cell>
          <cell r="E253" t="str">
            <v/>
          </cell>
          <cell r="G253" t="str">
            <v/>
          </cell>
          <cell r="H253" t="str">
            <v/>
          </cell>
        </row>
        <row r="254">
          <cell r="B254" t="str">
            <v/>
          </cell>
          <cell r="C254" t="str">
            <v/>
          </cell>
          <cell r="D254" t="str">
            <v/>
          </cell>
          <cell r="E254" t="str">
            <v/>
          </cell>
          <cell r="G254" t="str">
            <v/>
          </cell>
          <cell r="H254" t="str">
            <v/>
          </cell>
        </row>
        <row r="255">
          <cell r="B255" t="str">
            <v/>
          </cell>
          <cell r="C255" t="str">
            <v/>
          </cell>
          <cell r="D255" t="str">
            <v/>
          </cell>
          <cell r="E255" t="str">
            <v/>
          </cell>
          <cell r="G255" t="str">
            <v/>
          </cell>
          <cell r="H255" t="str">
            <v/>
          </cell>
        </row>
        <row r="256">
          <cell r="B256" t="str">
            <v/>
          </cell>
          <cell r="C256" t="str">
            <v/>
          </cell>
          <cell r="D256" t="str">
            <v/>
          </cell>
          <cell r="E256" t="str">
            <v/>
          </cell>
          <cell r="G256" t="str">
            <v/>
          </cell>
          <cell r="H256" t="str">
            <v/>
          </cell>
        </row>
        <row r="257">
          <cell r="B257" t="str">
            <v/>
          </cell>
          <cell r="C257" t="str">
            <v/>
          </cell>
          <cell r="D257" t="str">
            <v/>
          </cell>
          <cell r="E257" t="str">
            <v/>
          </cell>
          <cell r="G257" t="str">
            <v/>
          </cell>
          <cell r="H257" t="str">
            <v/>
          </cell>
        </row>
        <row r="258">
          <cell r="B258" t="str">
            <v/>
          </cell>
          <cell r="C258" t="str">
            <v/>
          </cell>
          <cell r="D258" t="str">
            <v/>
          </cell>
          <cell r="E258" t="str">
            <v/>
          </cell>
          <cell r="G258" t="str">
            <v/>
          </cell>
          <cell r="H258" t="str">
            <v/>
          </cell>
        </row>
        <row r="259">
          <cell r="B259" t="str">
            <v/>
          </cell>
          <cell r="C259" t="str">
            <v/>
          </cell>
          <cell r="D259" t="str">
            <v/>
          </cell>
          <cell r="E259" t="str">
            <v/>
          </cell>
          <cell r="G259" t="str">
            <v/>
          </cell>
          <cell r="H259" t="str">
            <v/>
          </cell>
        </row>
        <row r="260">
          <cell r="B260" t="str">
            <v/>
          </cell>
          <cell r="C260" t="str">
            <v/>
          </cell>
          <cell r="D260" t="str">
            <v/>
          </cell>
          <cell r="E260" t="str">
            <v/>
          </cell>
          <cell r="G260" t="str">
            <v/>
          </cell>
          <cell r="H260" t="str">
            <v/>
          </cell>
        </row>
        <row r="261">
          <cell r="B261" t="str">
            <v/>
          </cell>
          <cell r="C261" t="str">
            <v/>
          </cell>
          <cell r="D261" t="str">
            <v/>
          </cell>
          <cell r="E261" t="str">
            <v/>
          </cell>
          <cell r="G261" t="str">
            <v/>
          </cell>
          <cell r="H261" t="str">
            <v/>
          </cell>
        </row>
        <row r="262">
          <cell r="B262" t="str">
            <v/>
          </cell>
          <cell r="C262" t="str">
            <v/>
          </cell>
          <cell r="D262" t="str">
            <v/>
          </cell>
          <cell r="E262" t="str">
            <v/>
          </cell>
          <cell r="G262" t="str">
            <v/>
          </cell>
          <cell r="H262" t="str">
            <v/>
          </cell>
        </row>
        <row r="263">
          <cell r="B263" t="str">
            <v/>
          </cell>
          <cell r="C263" t="str">
            <v/>
          </cell>
          <cell r="D263" t="str">
            <v/>
          </cell>
          <cell r="E263" t="str">
            <v/>
          </cell>
          <cell r="G263" t="str">
            <v/>
          </cell>
          <cell r="H263" t="str">
            <v/>
          </cell>
        </row>
        <row r="264">
          <cell r="B264" t="str">
            <v/>
          </cell>
          <cell r="C264" t="str">
            <v/>
          </cell>
          <cell r="D264" t="str">
            <v/>
          </cell>
          <cell r="E264" t="str">
            <v/>
          </cell>
          <cell r="G264" t="str">
            <v/>
          </cell>
          <cell r="H264" t="str">
            <v/>
          </cell>
        </row>
        <row r="265">
          <cell r="B265" t="str">
            <v/>
          </cell>
          <cell r="C265" t="str">
            <v/>
          </cell>
          <cell r="D265" t="str">
            <v/>
          </cell>
          <cell r="E265" t="str">
            <v/>
          </cell>
          <cell r="G265" t="str">
            <v/>
          </cell>
          <cell r="H265" t="str">
            <v/>
          </cell>
        </row>
        <row r="266">
          <cell r="B266" t="str">
            <v/>
          </cell>
          <cell r="C266" t="str">
            <v/>
          </cell>
          <cell r="D266" t="str">
            <v/>
          </cell>
          <cell r="E266" t="str">
            <v/>
          </cell>
          <cell r="G266" t="str">
            <v/>
          </cell>
          <cell r="H266" t="str">
            <v/>
          </cell>
        </row>
        <row r="267">
          <cell r="B267" t="str">
            <v/>
          </cell>
          <cell r="C267" t="str">
            <v/>
          </cell>
          <cell r="D267" t="str">
            <v/>
          </cell>
          <cell r="E267" t="str">
            <v/>
          </cell>
          <cell r="G267" t="str">
            <v/>
          </cell>
          <cell r="H267" t="str">
            <v/>
          </cell>
        </row>
        <row r="268">
          <cell r="B268" t="str">
            <v/>
          </cell>
          <cell r="C268" t="str">
            <v/>
          </cell>
          <cell r="D268" t="str">
            <v/>
          </cell>
          <cell r="E268" t="str">
            <v/>
          </cell>
          <cell r="G268" t="str">
            <v/>
          </cell>
          <cell r="H268" t="str">
            <v/>
          </cell>
        </row>
        <row r="269">
          <cell r="B269" t="str">
            <v/>
          </cell>
          <cell r="C269" t="str">
            <v/>
          </cell>
          <cell r="D269" t="str">
            <v/>
          </cell>
          <cell r="E269" t="str">
            <v/>
          </cell>
          <cell r="G269" t="str">
            <v/>
          </cell>
          <cell r="H269" t="str">
            <v/>
          </cell>
        </row>
        <row r="270">
          <cell r="B270" t="str">
            <v/>
          </cell>
          <cell r="C270" t="str">
            <v/>
          </cell>
          <cell r="D270" t="str">
            <v/>
          </cell>
          <cell r="E270" t="str">
            <v/>
          </cell>
          <cell r="G270" t="str">
            <v/>
          </cell>
          <cell r="H270" t="str">
            <v/>
          </cell>
        </row>
        <row r="271">
          <cell r="B271" t="str">
            <v/>
          </cell>
          <cell r="C271" t="str">
            <v/>
          </cell>
          <cell r="D271" t="str">
            <v/>
          </cell>
          <cell r="E271" t="str">
            <v/>
          </cell>
          <cell r="G271" t="str">
            <v/>
          </cell>
          <cell r="H271" t="str">
            <v/>
          </cell>
        </row>
        <row r="272">
          <cell r="B272" t="str">
            <v/>
          </cell>
          <cell r="C272" t="str">
            <v/>
          </cell>
          <cell r="D272" t="str">
            <v/>
          </cell>
          <cell r="E272" t="str">
            <v/>
          </cell>
          <cell r="G272" t="str">
            <v/>
          </cell>
          <cell r="H272" t="str">
            <v/>
          </cell>
        </row>
        <row r="273">
          <cell r="B273" t="str">
            <v/>
          </cell>
          <cell r="C273" t="str">
            <v/>
          </cell>
          <cell r="D273" t="str">
            <v/>
          </cell>
          <cell r="E273" t="str">
            <v/>
          </cell>
          <cell r="G273" t="str">
            <v/>
          </cell>
          <cell r="H273" t="str">
            <v/>
          </cell>
        </row>
        <row r="274">
          <cell r="B274" t="str">
            <v/>
          </cell>
          <cell r="C274" t="str">
            <v/>
          </cell>
          <cell r="D274" t="str">
            <v/>
          </cell>
          <cell r="E274" t="str">
            <v/>
          </cell>
          <cell r="G274" t="str">
            <v/>
          </cell>
          <cell r="H274" t="str">
            <v/>
          </cell>
        </row>
        <row r="275">
          <cell r="B275" t="str">
            <v/>
          </cell>
          <cell r="C275" t="str">
            <v/>
          </cell>
          <cell r="D275" t="str">
            <v/>
          </cell>
          <cell r="E275" t="str">
            <v/>
          </cell>
          <cell r="G275" t="str">
            <v/>
          </cell>
          <cell r="H275" t="str">
            <v/>
          </cell>
        </row>
        <row r="276">
          <cell r="B276" t="str">
            <v/>
          </cell>
          <cell r="C276" t="str">
            <v/>
          </cell>
          <cell r="D276" t="str">
            <v/>
          </cell>
          <cell r="E276" t="str">
            <v/>
          </cell>
          <cell r="G276" t="str">
            <v/>
          </cell>
          <cell r="H276" t="str">
            <v/>
          </cell>
        </row>
        <row r="277">
          <cell r="B277" t="str">
            <v/>
          </cell>
          <cell r="C277" t="str">
            <v/>
          </cell>
          <cell r="D277" t="str">
            <v/>
          </cell>
          <cell r="E277" t="str">
            <v/>
          </cell>
          <cell r="G277" t="str">
            <v/>
          </cell>
          <cell r="H277" t="str">
            <v/>
          </cell>
        </row>
        <row r="278">
          <cell r="B278" t="str">
            <v/>
          </cell>
          <cell r="C278" t="str">
            <v/>
          </cell>
          <cell r="D278" t="str">
            <v/>
          </cell>
          <cell r="E278" t="str">
            <v/>
          </cell>
          <cell r="G278" t="str">
            <v/>
          </cell>
          <cell r="H278" t="str">
            <v/>
          </cell>
        </row>
        <row r="279">
          <cell r="B279" t="str">
            <v/>
          </cell>
          <cell r="C279" t="str">
            <v/>
          </cell>
          <cell r="D279" t="str">
            <v/>
          </cell>
          <cell r="E279" t="str">
            <v/>
          </cell>
          <cell r="G279" t="str">
            <v/>
          </cell>
          <cell r="H279" t="str">
            <v/>
          </cell>
        </row>
        <row r="280">
          <cell r="B280" t="str">
            <v/>
          </cell>
          <cell r="C280" t="str">
            <v/>
          </cell>
          <cell r="D280" t="str">
            <v/>
          </cell>
          <cell r="E280" t="str">
            <v/>
          </cell>
          <cell r="G280" t="str">
            <v/>
          </cell>
          <cell r="H280" t="str">
            <v/>
          </cell>
        </row>
        <row r="281">
          <cell r="B281" t="str">
            <v/>
          </cell>
          <cell r="C281" t="str">
            <v/>
          </cell>
          <cell r="D281" t="str">
            <v/>
          </cell>
          <cell r="E281" t="str">
            <v/>
          </cell>
          <cell r="G281" t="str">
            <v/>
          </cell>
          <cell r="H281" t="str">
            <v/>
          </cell>
        </row>
        <row r="282">
          <cell r="B282" t="str">
            <v/>
          </cell>
          <cell r="C282" t="str">
            <v/>
          </cell>
          <cell r="D282" t="str">
            <v/>
          </cell>
          <cell r="E282" t="str">
            <v/>
          </cell>
          <cell r="G282" t="str">
            <v/>
          </cell>
          <cell r="H282" t="str">
            <v/>
          </cell>
        </row>
        <row r="283">
          <cell r="B283" t="str">
            <v/>
          </cell>
          <cell r="C283" t="str">
            <v/>
          </cell>
          <cell r="D283" t="str">
            <v/>
          </cell>
          <cell r="E283" t="str">
            <v/>
          </cell>
          <cell r="G283" t="str">
            <v/>
          </cell>
          <cell r="H283" t="str">
            <v/>
          </cell>
        </row>
        <row r="284">
          <cell r="B284" t="str">
            <v/>
          </cell>
          <cell r="C284" t="str">
            <v/>
          </cell>
          <cell r="D284" t="str">
            <v/>
          </cell>
          <cell r="E284" t="str">
            <v/>
          </cell>
          <cell r="G284" t="str">
            <v/>
          </cell>
          <cell r="H284" t="str">
            <v/>
          </cell>
        </row>
        <row r="285">
          <cell r="B285" t="str">
            <v/>
          </cell>
          <cell r="C285" t="str">
            <v/>
          </cell>
          <cell r="D285" t="str">
            <v/>
          </cell>
          <cell r="E285" t="str">
            <v/>
          </cell>
          <cell r="G285" t="str">
            <v/>
          </cell>
          <cell r="H285" t="str">
            <v/>
          </cell>
        </row>
        <row r="286">
          <cell r="B286" t="str">
            <v/>
          </cell>
          <cell r="C286" t="str">
            <v/>
          </cell>
          <cell r="D286" t="str">
            <v/>
          </cell>
          <cell r="E286" t="str">
            <v/>
          </cell>
          <cell r="G286" t="str">
            <v/>
          </cell>
          <cell r="H286" t="str">
            <v/>
          </cell>
        </row>
        <row r="287">
          <cell r="B287" t="str">
            <v/>
          </cell>
          <cell r="C287" t="str">
            <v/>
          </cell>
          <cell r="D287" t="str">
            <v/>
          </cell>
          <cell r="E287" t="str">
            <v/>
          </cell>
          <cell r="G287" t="str">
            <v/>
          </cell>
          <cell r="H287" t="str">
            <v/>
          </cell>
        </row>
        <row r="288">
          <cell r="B288" t="str">
            <v/>
          </cell>
          <cell r="C288" t="str">
            <v/>
          </cell>
          <cell r="D288" t="str">
            <v/>
          </cell>
          <cell r="E288" t="str">
            <v/>
          </cell>
          <cell r="G288" t="str">
            <v/>
          </cell>
          <cell r="H288" t="str">
            <v/>
          </cell>
        </row>
        <row r="289">
          <cell r="B289" t="str">
            <v/>
          </cell>
          <cell r="C289" t="str">
            <v/>
          </cell>
          <cell r="D289" t="str">
            <v/>
          </cell>
          <cell r="E289" t="str">
            <v/>
          </cell>
          <cell r="G289" t="str">
            <v/>
          </cell>
          <cell r="H289" t="str">
            <v/>
          </cell>
        </row>
        <row r="290">
          <cell r="B290" t="str">
            <v/>
          </cell>
          <cell r="C290" t="str">
            <v/>
          </cell>
          <cell r="D290" t="str">
            <v/>
          </cell>
          <cell r="E290" t="str">
            <v/>
          </cell>
          <cell r="G290" t="str">
            <v/>
          </cell>
          <cell r="H290" t="str">
            <v/>
          </cell>
        </row>
        <row r="291">
          <cell r="B291" t="str">
            <v/>
          </cell>
          <cell r="C291" t="str">
            <v/>
          </cell>
          <cell r="D291" t="str">
            <v/>
          </cell>
          <cell r="E291" t="str">
            <v/>
          </cell>
          <cell r="G291" t="str">
            <v/>
          </cell>
          <cell r="H291" t="str">
            <v/>
          </cell>
        </row>
        <row r="292">
          <cell r="B292" t="str">
            <v/>
          </cell>
          <cell r="C292" t="str">
            <v/>
          </cell>
          <cell r="D292" t="str">
            <v/>
          </cell>
          <cell r="E292" t="str">
            <v/>
          </cell>
          <cell r="G292" t="str">
            <v/>
          </cell>
          <cell r="H292" t="str">
            <v/>
          </cell>
        </row>
        <row r="293">
          <cell r="B293" t="str">
            <v/>
          </cell>
          <cell r="C293" t="str">
            <v/>
          </cell>
          <cell r="D293" t="str">
            <v/>
          </cell>
          <cell r="E293" t="str">
            <v/>
          </cell>
          <cell r="G293" t="str">
            <v/>
          </cell>
          <cell r="H293" t="str">
            <v/>
          </cell>
        </row>
        <row r="294">
          <cell r="B294" t="str">
            <v/>
          </cell>
          <cell r="C294" t="str">
            <v/>
          </cell>
          <cell r="D294" t="str">
            <v/>
          </cell>
          <cell r="E294" t="str">
            <v/>
          </cell>
          <cell r="G294" t="str">
            <v/>
          </cell>
          <cell r="H294" t="str">
            <v/>
          </cell>
        </row>
        <row r="295">
          <cell r="B295" t="str">
            <v/>
          </cell>
          <cell r="C295" t="str">
            <v/>
          </cell>
          <cell r="D295" t="str">
            <v/>
          </cell>
          <cell r="E295" t="str">
            <v/>
          </cell>
          <cell r="G295" t="str">
            <v/>
          </cell>
          <cell r="H295" t="str">
            <v/>
          </cell>
        </row>
        <row r="296">
          <cell r="B296" t="str">
            <v/>
          </cell>
          <cell r="C296" t="str">
            <v/>
          </cell>
          <cell r="D296" t="str">
            <v/>
          </cell>
          <cell r="E296" t="str">
            <v/>
          </cell>
          <cell r="G296" t="str">
            <v/>
          </cell>
          <cell r="H296" t="str">
            <v/>
          </cell>
        </row>
        <row r="297">
          <cell r="B297" t="str">
            <v/>
          </cell>
          <cell r="C297" t="str">
            <v/>
          </cell>
          <cell r="D297" t="str">
            <v/>
          </cell>
          <cell r="E297" t="str">
            <v/>
          </cell>
          <cell r="G297" t="str">
            <v/>
          </cell>
          <cell r="H297" t="str">
            <v/>
          </cell>
        </row>
        <row r="298">
          <cell r="B298" t="str">
            <v/>
          </cell>
          <cell r="C298" t="str">
            <v/>
          </cell>
          <cell r="D298" t="str">
            <v/>
          </cell>
          <cell r="E298" t="str">
            <v/>
          </cell>
          <cell r="G298" t="str">
            <v/>
          </cell>
          <cell r="H298" t="str">
            <v/>
          </cell>
        </row>
        <row r="299">
          <cell r="B299" t="str">
            <v/>
          </cell>
          <cell r="C299" t="str">
            <v/>
          </cell>
          <cell r="D299" t="str">
            <v/>
          </cell>
          <cell r="E299" t="str">
            <v/>
          </cell>
          <cell r="G299" t="str">
            <v/>
          </cell>
          <cell r="H299" t="str">
            <v/>
          </cell>
        </row>
        <row r="300">
          <cell r="B300" t="str">
            <v/>
          </cell>
          <cell r="C300" t="str">
            <v/>
          </cell>
          <cell r="D300" t="str">
            <v/>
          </cell>
          <cell r="E300" t="str">
            <v/>
          </cell>
          <cell r="G300" t="str">
            <v/>
          </cell>
          <cell r="H300" t="str">
            <v/>
          </cell>
        </row>
        <row r="301">
          <cell r="B301" t="str">
            <v/>
          </cell>
          <cell r="C301" t="str">
            <v/>
          </cell>
          <cell r="D301" t="str">
            <v/>
          </cell>
          <cell r="E301" t="str">
            <v/>
          </cell>
          <cell r="G301" t="str">
            <v/>
          </cell>
          <cell r="H301" t="str">
            <v/>
          </cell>
        </row>
        <row r="302">
          <cell r="B302" t="str">
            <v/>
          </cell>
          <cell r="C302" t="str">
            <v/>
          </cell>
          <cell r="D302" t="str">
            <v/>
          </cell>
          <cell r="E302" t="str">
            <v/>
          </cell>
          <cell r="G302" t="str">
            <v/>
          </cell>
          <cell r="H302" t="str">
            <v/>
          </cell>
        </row>
        <row r="303">
          <cell r="B303" t="str">
            <v/>
          </cell>
          <cell r="C303" t="str">
            <v/>
          </cell>
          <cell r="D303" t="str">
            <v/>
          </cell>
          <cell r="E303" t="str">
            <v/>
          </cell>
          <cell r="G303" t="str">
            <v/>
          </cell>
          <cell r="H303" t="str">
            <v/>
          </cell>
        </row>
        <row r="304">
          <cell r="B304" t="str">
            <v/>
          </cell>
          <cell r="C304" t="str">
            <v/>
          </cell>
          <cell r="D304" t="str">
            <v/>
          </cell>
          <cell r="E304" t="str">
            <v/>
          </cell>
          <cell r="G304" t="str">
            <v/>
          </cell>
          <cell r="H304" t="str">
            <v/>
          </cell>
        </row>
        <row r="305">
          <cell r="B305" t="str">
            <v/>
          </cell>
          <cell r="C305" t="str">
            <v/>
          </cell>
          <cell r="D305" t="str">
            <v/>
          </cell>
          <cell r="E305" t="str">
            <v/>
          </cell>
          <cell r="G305" t="str">
            <v/>
          </cell>
          <cell r="H305" t="str">
            <v/>
          </cell>
        </row>
        <row r="306">
          <cell r="B306" t="str">
            <v/>
          </cell>
          <cell r="C306" t="str">
            <v/>
          </cell>
          <cell r="D306" t="str">
            <v/>
          </cell>
          <cell r="E306" t="str">
            <v/>
          </cell>
          <cell r="G306" t="str">
            <v/>
          </cell>
          <cell r="H306" t="str">
            <v/>
          </cell>
        </row>
        <row r="307">
          <cell r="B307" t="str">
            <v/>
          </cell>
          <cell r="C307" t="str">
            <v/>
          </cell>
          <cell r="D307" t="str">
            <v/>
          </cell>
          <cell r="E307" t="str">
            <v/>
          </cell>
          <cell r="G307" t="str">
            <v/>
          </cell>
          <cell r="H307" t="str">
            <v/>
          </cell>
        </row>
        <row r="308">
          <cell r="B308" t="str">
            <v/>
          </cell>
          <cell r="C308" t="str">
            <v/>
          </cell>
          <cell r="D308" t="str">
            <v/>
          </cell>
          <cell r="E308" t="str">
            <v/>
          </cell>
          <cell r="G308" t="str">
            <v/>
          </cell>
          <cell r="H308" t="str">
            <v/>
          </cell>
        </row>
        <row r="309">
          <cell r="B309" t="str">
            <v/>
          </cell>
          <cell r="C309" t="str">
            <v/>
          </cell>
          <cell r="D309" t="str">
            <v/>
          </cell>
          <cell r="E309" t="str">
            <v/>
          </cell>
          <cell r="G309" t="str">
            <v/>
          </cell>
          <cell r="H309" t="str">
            <v/>
          </cell>
        </row>
        <row r="310">
          <cell r="B310" t="str">
            <v/>
          </cell>
          <cell r="C310" t="str">
            <v/>
          </cell>
          <cell r="D310" t="str">
            <v/>
          </cell>
          <cell r="E310" t="str">
            <v/>
          </cell>
          <cell r="G310" t="str">
            <v/>
          </cell>
          <cell r="H310" t="str">
            <v/>
          </cell>
        </row>
        <row r="311">
          <cell r="B311" t="str">
            <v/>
          </cell>
          <cell r="C311" t="str">
            <v/>
          </cell>
          <cell r="D311" t="str">
            <v/>
          </cell>
          <cell r="E311" t="str">
            <v/>
          </cell>
          <cell r="G311" t="str">
            <v/>
          </cell>
          <cell r="H311" t="str">
            <v/>
          </cell>
        </row>
        <row r="312">
          <cell r="B312" t="str">
            <v/>
          </cell>
          <cell r="C312" t="str">
            <v/>
          </cell>
          <cell r="D312" t="str">
            <v/>
          </cell>
          <cell r="E312" t="str">
            <v/>
          </cell>
          <cell r="G312" t="str">
            <v/>
          </cell>
          <cell r="H312" t="str">
            <v/>
          </cell>
        </row>
        <row r="313">
          <cell r="B313" t="str">
            <v/>
          </cell>
          <cell r="C313" t="str">
            <v/>
          </cell>
          <cell r="D313" t="str">
            <v/>
          </cell>
          <cell r="E313" t="str">
            <v/>
          </cell>
          <cell r="G313" t="str">
            <v/>
          </cell>
          <cell r="H313" t="str">
            <v/>
          </cell>
        </row>
        <row r="314">
          <cell r="B314" t="str">
            <v/>
          </cell>
          <cell r="C314" t="str">
            <v/>
          </cell>
          <cell r="D314" t="str">
            <v/>
          </cell>
          <cell r="E314" t="str">
            <v/>
          </cell>
          <cell r="G314" t="str">
            <v/>
          </cell>
          <cell r="H314" t="str">
            <v/>
          </cell>
        </row>
        <row r="315">
          <cell r="B315" t="str">
            <v/>
          </cell>
          <cell r="C315" t="str">
            <v/>
          </cell>
          <cell r="D315" t="str">
            <v/>
          </cell>
          <cell r="E315" t="str">
            <v/>
          </cell>
          <cell r="G315" t="str">
            <v/>
          </cell>
          <cell r="H315" t="str">
            <v/>
          </cell>
        </row>
        <row r="316">
          <cell r="B316" t="str">
            <v/>
          </cell>
          <cell r="C316" t="str">
            <v/>
          </cell>
          <cell r="D316" t="str">
            <v/>
          </cell>
          <cell r="E316" t="str">
            <v/>
          </cell>
          <cell r="G316" t="str">
            <v/>
          </cell>
          <cell r="H316" t="str">
            <v/>
          </cell>
        </row>
        <row r="317">
          <cell r="B317" t="str">
            <v/>
          </cell>
          <cell r="C317" t="str">
            <v/>
          </cell>
          <cell r="D317" t="str">
            <v/>
          </cell>
          <cell r="E317" t="str">
            <v/>
          </cell>
          <cell r="G317" t="str">
            <v/>
          </cell>
          <cell r="H317" t="str">
            <v/>
          </cell>
        </row>
        <row r="318">
          <cell r="B318" t="str">
            <v/>
          </cell>
          <cell r="C318" t="str">
            <v/>
          </cell>
          <cell r="D318" t="str">
            <v/>
          </cell>
          <cell r="E318" t="str">
            <v/>
          </cell>
          <cell r="G318" t="str">
            <v/>
          </cell>
          <cell r="H318" t="str">
            <v/>
          </cell>
        </row>
        <row r="319">
          <cell r="B319" t="str">
            <v/>
          </cell>
          <cell r="C319" t="str">
            <v/>
          </cell>
          <cell r="D319" t="str">
            <v/>
          </cell>
          <cell r="E319" t="str">
            <v/>
          </cell>
          <cell r="G319" t="str">
            <v/>
          </cell>
          <cell r="H319" t="str">
            <v/>
          </cell>
        </row>
        <row r="320">
          <cell r="B320" t="str">
            <v/>
          </cell>
          <cell r="C320" t="str">
            <v/>
          </cell>
          <cell r="D320" t="str">
            <v/>
          </cell>
          <cell r="E320" t="str">
            <v/>
          </cell>
          <cell r="G320" t="str">
            <v/>
          </cell>
          <cell r="H320" t="str">
            <v/>
          </cell>
        </row>
        <row r="321">
          <cell r="B321" t="str">
            <v/>
          </cell>
          <cell r="C321" t="str">
            <v/>
          </cell>
          <cell r="D321" t="str">
            <v/>
          </cell>
          <cell r="E321" t="str">
            <v/>
          </cell>
          <cell r="G321" t="str">
            <v/>
          </cell>
          <cell r="H321" t="str">
            <v/>
          </cell>
        </row>
        <row r="322">
          <cell r="B322" t="str">
            <v/>
          </cell>
          <cell r="C322" t="str">
            <v/>
          </cell>
          <cell r="D322" t="str">
            <v/>
          </cell>
          <cell r="E322" t="str">
            <v/>
          </cell>
          <cell r="G322" t="str">
            <v/>
          </cell>
          <cell r="H322" t="str">
            <v/>
          </cell>
        </row>
        <row r="323">
          <cell r="B323" t="str">
            <v/>
          </cell>
          <cell r="C323" t="str">
            <v/>
          </cell>
          <cell r="D323" t="str">
            <v/>
          </cell>
          <cell r="E323" t="str">
            <v/>
          </cell>
          <cell r="G323" t="str">
            <v/>
          </cell>
          <cell r="H323" t="str">
            <v/>
          </cell>
        </row>
        <row r="324">
          <cell r="B324" t="str">
            <v/>
          </cell>
          <cell r="C324" t="str">
            <v/>
          </cell>
          <cell r="D324" t="str">
            <v/>
          </cell>
          <cell r="E324" t="str">
            <v/>
          </cell>
          <cell r="G324" t="str">
            <v/>
          </cell>
          <cell r="H324" t="str">
            <v/>
          </cell>
        </row>
        <row r="325">
          <cell r="B325" t="str">
            <v/>
          </cell>
          <cell r="C325" t="str">
            <v/>
          </cell>
          <cell r="D325" t="str">
            <v/>
          </cell>
          <cell r="E325" t="str">
            <v/>
          </cell>
          <cell r="G325" t="str">
            <v/>
          </cell>
          <cell r="H325" t="str">
            <v/>
          </cell>
        </row>
        <row r="326">
          <cell r="B326" t="str">
            <v/>
          </cell>
          <cell r="C326" t="str">
            <v/>
          </cell>
          <cell r="D326" t="str">
            <v/>
          </cell>
          <cell r="E326" t="str">
            <v/>
          </cell>
          <cell r="G326" t="str">
            <v/>
          </cell>
          <cell r="H326" t="str">
            <v/>
          </cell>
        </row>
        <row r="327">
          <cell r="B327" t="str">
            <v/>
          </cell>
          <cell r="C327" t="str">
            <v/>
          </cell>
          <cell r="D327" t="str">
            <v/>
          </cell>
          <cell r="E327" t="str">
            <v/>
          </cell>
          <cell r="G327" t="str">
            <v/>
          </cell>
          <cell r="H327" t="str">
            <v/>
          </cell>
        </row>
        <row r="328">
          <cell r="B328" t="str">
            <v/>
          </cell>
          <cell r="C328" t="str">
            <v/>
          </cell>
          <cell r="D328" t="str">
            <v/>
          </cell>
          <cell r="E328" t="str">
            <v/>
          </cell>
          <cell r="G328" t="str">
            <v/>
          </cell>
          <cell r="H328" t="str">
            <v/>
          </cell>
        </row>
        <row r="329">
          <cell r="B329" t="str">
            <v/>
          </cell>
          <cell r="C329" t="str">
            <v/>
          </cell>
          <cell r="D329" t="str">
            <v/>
          </cell>
          <cell r="E329" t="str">
            <v/>
          </cell>
          <cell r="G329" t="str">
            <v/>
          </cell>
          <cell r="H329" t="str">
            <v/>
          </cell>
        </row>
        <row r="330">
          <cell r="B330" t="str">
            <v/>
          </cell>
          <cell r="C330" t="str">
            <v/>
          </cell>
          <cell r="D330" t="str">
            <v/>
          </cell>
          <cell r="E330" t="str">
            <v/>
          </cell>
          <cell r="G330" t="str">
            <v/>
          </cell>
          <cell r="H330" t="str">
            <v/>
          </cell>
        </row>
        <row r="331">
          <cell r="B331" t="str">
            <v/>
          </cell>
          <cell r="C331" t="str">
            <v/>
          </cell>
          <cell r="D331" t="str">
            <v/>
          </cell>
          <cell r="E331" t="str">
            <v/>
          </cell>
          <cell r="G331" t="str">
            <v/>
          </cell>
          <cell r="H331" t="str">
            <v/>
          </cell>
        </row>
        <row r="332">
          <cell r="B332" t="str">
            <v/>
          </cell>
          <cell r="C332" t="str">
            <v/>
          </cell>
          <cell r="D332" t="str">
            <v/>
          </cell>
          <cell r="E332" t="str">
            <v/>
          </cell>
          <cell r="G332" t="str">
            <v/>
          </cell>
          <cell r="H332" t="str">
            <v/>
          </cell>
        </row>
        <row r="333">
          <cell r="B333" t="str">
            <v/>
          </cell>
          <cell r="C333" t="str">
            <v/>
          </cell>
          <cell r="D333" t="str">
            <v/>
          </cell>
          <cell r="E333" t="str">
            <v/>
          </cell>
          <cell r="G333" t="str">
            <v/>
          </cell>
          <cell r="H333" t="str">
            <v/>
          </cell>
        </row>
        <row r="334">
          <cell r="B334" t="str">
            <v/>
          </cell>
          <cell r="C334" t="str">
            <v/>
          </cell>
          <cell r="D334" t="str">
            <v/>
          </cell>
          <cell r="E334" t="str">
            <v/>
          </cell>
          <cell r="G334" t="str">
            <v/>
          </cell>
          <cell r="H334" t="str">
            <v/>
          </cell>
        </row>
        <row r="335">
          <cell r="B335" t="str">
            <v/>
          </cell>
          <cell r="C335" t="str">
            <v/>
          </cell>
          <cell r="D335" t="str">
            <v/>
          </cell>
          <cell r="E335" t="str">
            <v/>
          </cell>
          <cell r="G335" t="str">
            <v/>
          </cell>
          <cell r="H335" t="str">
            <v/>
          </cell>
        </row>
        <row r="336">
          <cell r="B336" t="str">
            <v/>
          </cell>
          <cell r="C336" t="str">
            <v/>
          </cell>
          <cell r="D336" t="str">
            <v/>
          </cell>
          <cell r="E336" t="str">
            <v/>
          </cell>
          <cell r="G336" t="str">
            <v/>
          </cell>
          <cell r="H336" t="str">
            <v/>
          </cell>
        </row>
        <row r="337">
          <cell r="B337" t="str">
            <v/>
          </cell>
          <cell r="C337" t="str">
            <v/>
          </cell>
          <cell r="D337" t="str">
            <v/>
          </cell>
          <cell r="E337" t="str">
            <v/>
          </cell>
          <cell r="G337" t="str">
            <v/>
          </cell>
          <cell r="H337" t="str">
            <v/>
          </cell>
        </row>
        <row r="338">
          <cell r="B338" t="str">
            <v/>
          </cell>
          <cell r="C338" t="str">
            <v/>
          </cell>
          <cell r="D338" t="str">
            <v/>
          </cell>
          <cell r="E338" t="str">
            <v/>
          </cell>
          <cell r="G338" t="str">
            <v/>
          </cell>
          <cell r="H338" t="str">
            <v/>
          </cell>
        </row>
        <row r="339">
          <cell r="B339" t="str">
            <v/>
          </cell>
          <cell r="C339" t="str">
            <v/>
          </cell>
          <cell r="D339" t="str">
            <v/>
          </cell>
          <cell r="E339" t="str">
            <v/>
          </cell>
          <cell r="G339" t="str">
            <v/>
          </cell>
          <cell r="H339" t="str">
            <v/>
          </cell>
        </row>
        <row r="340">
          <cell r="B340" t="str">
            <v/>
          </cell>
          <cell r="C340" t="str">
            <v/>
          </cell>
          <cell r="D340" t="str">
            <v/>
          </cell>
          <cell r="E340" t="str">
            <v/>
          </cell>
          <cell r="G340" t="str">
            <v/>
          </cell>
          <cell r="H340" t="str">
            <v/>
          </cell>
        </row>
        <row r="341">
          <cell r="B341" t="str">
            <v/>
          </cell>
          <cell r="C341" t="str">
            <v/>
          </cell>
          <cell r="D341" t="str">
            <v/>
          </cell>
          <cell r="E341" t="str">
            <v/>
          </cell>
          <cell r="G341" t="str">
            <v/>
          </cell>
          <cell r="H341" t="str">
            <v/>
          </cell>
        </row>
        <row r="342">
          <cell r="B342" t="str">
            <v/>
          </cell>
          <cell r="C342" t="str">
            <v/>
          </cell>
          <cell r="D342" t="str">
            <v/>
          </cell>
          <cell r="E342" t="str">
            <v/>
          </cell>
          <cell r="G342" t="str">
            <v/>
          </cell>
          <cell r="H342" t="str">
            <v/>
          </cell>
        </row>
        <row r="343">
          <cell r="B343" t="str">
            <v/>
          </cell>
          <cell r="C343" t="str">
            <v/>
          </cell>
          <cell r="D343" t="str">
            <v/>
          </cell>
          <cell r="E343" t="str">
            <v/>
          </cell>
          <cell r="G343" t="str">
            <v/>
          </cell>
          <cell r="H343" t="str">
            <v/>
          </cell>
        </row>
        <row r="344">
          <cell r="B344" t="str">
            <v/>
          </cell>
          <cell r="C344" t="str">
            <v/>
          </cell>
          <cell r="D344" t="str">
            <v/>
          </cell>
          <cell r="E344" t="str">
            <v/>
          </cell>
          <cell r="G344" t="str">
            <v/>
          </cell>
          <cell r="H344" t="str">
            <v/>
          </cell>
        </row>
        <row r="345">
          <cell r="B345" t="str">
            <v/>
          </cell>
          <cell r="C345" t="str">
            <v/>
          </cell>
          <cell r="D345" t="str">
            <v/>
          </cell>
          <cell r="E345" t="str">
            <v/>
          </cell>
          <cell r="G345" t="str">
            <v/>
          </cell>
          <cell r="H345" t="str">
            <v/>
          </cell>
        </row>
        <row r="346">
          <cell r="B346" t="str">
            <v/>
          </cell>
          <cell r="C346" t="str">
            <v/>
          </cell>
          <cell r="D346" t="str">
            <v/>
          </cell>
          <cell r="E346" t="str">
            <v/>
          </cell>
          <cell r="G346" t="str">
            <v/>
          </cell>
          <cell r="H346" t="str">
            <v/>
          </cell>
        </row>
        <row r="347">
          <cell r="B347" t="str">
            <v/>
          </cell>
          <cell r="C347" t="str">
            <v/>
          </cell>
          <cell r="D347" t="str">
            <v/>
          </cell>
          <cell r="E347" t="str">
            <v/>
          </cell>
          <cell r="G347" t="str">
            <v/>
          </cell>
          <cell r="H347" t="str">
            <v/>
          </cell>
        </row>
        <row r="348">
          <cell r="B348" t="str">
            <v/>
          </cell>
          <cell r="C348" t="str">
            <v/>
          </cell>
          <cell r="D348" t="str">
            <v/>
          </cell>
          <cell r="E348" t="str">
            <v/>
          </cell>
          <cell r="G348" t="str">
            <v/>
          </cell>
          <cell r="H348" t="str">
            <v/>
          </cell>
        </row>
        <row r="349">
          <cell r="B349" t="str">
            <v/>
          </cell>
          <cell r="C349" t="str">
            <v/>
          </cell>
          <cell r="D349" t="str">
            <v/>
          </cell>
          <cell r="E349" t="str">
            <v/>
          </cell>
          <cell r="G349" t="str">
            <v/>
          </cell>
          <cell r="H349" t="str">
            <v/>
          </cell>
        </row>
        <row r="350">
          <cell r="B350" t="str">
            <v/>
          </cell>
          <cell r="C350" t="str">
            <v/>
          </cell>
          <cell r="D350" t="str">
            <v/>
          </cell>
          <cell r="E350" t="str">
            <v/>
          </cell>
          <cell r="G350" t="str">
            <v/>
          </cell>
          <cell r="H350" t="str">
            <v/>
          </cell>
        </row>
        <row r="351">
          <cell r="B351" t="str">
            <v/>
          </cell>
          <cell r="C351" t="str">
            <v/>
          </cell>
          <cell r="D351" t="str">
            <v/>
          </cell>
          <cell r="E351" t="str">
            <v/>
          </cell>
          <cell r="G351" t="str">
            <v/>
          </cell>
          <cell r="H351" t="str">
            <v/>
          </cell>
        </row>
        <row r="352">
          <cell r="B352" t="str">
            <v/>
          </cell>
          <cell r="C352" t="str">
            <v/>
          </cell>
          <cell r="D352" t="str">
            <v/>
          </cell>
          <cell r="E352" t="str">
            <v/>
          </cell>
          <cell r="G352" t="str">
            <v/>
          </cell>
          <cell r="H352" t="str">
            <v/>
          </cell>
        </row>
        <row r="353">
          <cell r="B353" t="str">
            <v/>
          </cell>
          <cell r="C353" t="str">
            <v/>
          </cell>
          <cell r="D353" t="str">
            <v/>
          </cell>
          <cell r="E353" t="str">
            <v/>
          </cell>
          <cell r="G353" t="str">
            <v/>
          </cell>
          <cell r="H353" t="str">
            <v/>
          </cell>
        </row>
        <row r="354">
          <cell r="B354" t="str">
            <v/>
          </cell>
          <cell r="C354" t="str">
            <v/>
          </cell>
          <cell r="D354" t="str">
            <v/>
          </cell>
          <cell r="E354" t="str">
            <v/>
          </cell>
          <cell r="G354" t="str">
            <v/>
          </cell>
          <cell r="H354" t="str">
            <v/>
          </cell>
        </row>
        <row r="355">
          <cell r="B355" t="str">
            <v/>
          </cell>
          <cell r="C355" t="str">
            <v/>
          </cell>
          <cell r="D355" t="str">
            <v/>
          </cell>
          <cell r="E355" t="str">
            <v/>
          </cell>
          <cell r="G355" t="str">
            <v/>
          </cell>
          <cell r="H355" t="str">
            <v/>
          </cell>
        </row>
        <row r="356">
          <cell r="B356" t="str">
            <v/>
          </cell>
          <cell r="C356" t="str">
            <v/>
          </cell>
          <cell r="D356" t="str">
            <v/>
          </cell>
          <cell r="E356" t="str">
            <v/>
          </cell>
          <cell r="G356" t="str">
            <v/>
          </cell>
          <cell r="H356" t="str">
            <v/>
          </cell>
        </row>
        <row r="357">
          <cell r="B357" t="str">
            <v/>
          </cell>
          <cell r="C357" t="str">
            <v/>
          </cell>
          <cell r="D357" t="str">
            <v/>
          </cell>
          <cell r="E357" t="str">
            <v/>
          </cell>
          <cell r="G357" t="str">
            <v/>
          </cell>
          <cell r="H357" t="str">
            <v/>
          </cell>
        </row>
        <row r="358">
          <cell r="B358" t="str">
            <v/>
          </cell>
          <cell r="C358" t="str">
            <v/>
          </cell>
          <cell r="D358" t="str">
            <v/>
          </cell>
          <cell r="E358" t="str">
            <v/>
          </cell>
          <cell r="G358" t="str">
            <v/>
          </cell>
          <cell r="H358" t="str">
            <v/>
          </cell>
        </row>
        <row r="359">
          <cell r="B359" t="str">
            <v/>
          </cell>
          <cell r="C359" t="str">
            <v/>
          </cell>
          <cell r="D359" t="str">
            <v/>
          </cell>
          <cell r="E359" t="str">
            <v/>
          </cell>
          <cell r="G359" t="str">
            <v/>
          </cell>
          <cell r="H359" t="str">
            <v/>
          </cell>
        </row>
        <row r="360">
          <cell r="B360" t="str">
            <v/>
          </cell>
          <cell r="C360" t="str">
            <v/>
          </cell>
          <cell r="D360" t="str">
            <v/>
          </cell>
          <cell r="E360" t="str">
            <v/>
          </cell>
          <cell r="G360" t="str">
            <v/>
          </cell>
          <cell r="H360" t="str">
            <v/>
          </cell>
        </row>
        <row r="361">
          <cell r="B361" t="str">
            <v/>
          </cell>
          <cell r="C361" t="str">
            <v/>
          </cell>
          <cell r="D361" t="str">
            <v/>
          </cell>
          <cell r="E361" t="str">
            <v/>
          </cell>
          <cell r="G361" t="str">
            <v/>
          </cell>
          <cell r="H361" t="str">
            <v/>
          </cell>
        </row>
        <row r="362">
          <cell r="B362" t="str">
            <v/>
          </cell>
          <cell r="C362" t="str">
            <v/>
          </cell>
          <cell r="D362" t="str">
            <v/>
          </cell>
          <cell r="E362" t="str">
            <v/>
          </cell>
          <cell r="G362" t="str">
            <v/>
          </cell>
          <cell r="H362" t="str">
            <v/>
          </cell>
        </row>
        <row r="363">
          <cell r="B363" t="str">
            <v/>
          </cell>
          <cell r="C363" t="str">
            <v/>
          </cell>
          <cell r="D363" t="str">
            <v/>
          </cell>
          <cell r="E363" t="str">
            <v/>
          </cell>
          <cell r="G363" t="str">
            <v/>
          </cell>
          <cell r="H363" t="str">
            <v/>
          </cell>
        </row>
        <row r="364">
          <cell r="B364" t="str">
            <v/>
          </cell>
          <cell r="C364" t="str">
            <v/>
          </cell>
          <cell r="D364" t="str">
            <v/>
          </cell>
          <cell r="E364" t="str">
            <v/>
          </cell>
          <cell r="G364" t="str">
            <v/>
          </cell>
          <cell r="H364" t="str">
            <v/>
          </cell>
        </row>
        <row r="365">
          <cell r="B365" t="str">
            <v/>
          </cell>
          <cell r="C365" t="str">
            <v/>
          </cell>
          <cell r="D365" t="str">
            <v/>
          </cell>
          <cell r="E365" t="str">
            <v/>
          </cell>
          <cell r="G365" t="str">
            <v/>
          </cell>
          <cell r="H365" t="str">
            <v/>
          </cell>
        </row>
        <row r="366">
          <cell r="B366" t="str">
            <v/>
          </cell>
          <cell r="C366" t="str">
            <v/>
          </cell>
          <cell r="D366" t="str">
            <v/>
          </cell>
          <cell r="E366" t="str">
            <v/>
          </cell>
          <cell r="G366" t="str">
            <v/>
          </cell>
          <cell r="H366" t="str">
            <v/>
          </cell>
        </row>
        <row r="367">
          <cell r="B367" t="str">
            <v/>
          </cell>
          <cell r="C367" t="str">
            <v/>
          </cell>
          <cell r="D367" t="str">
            <v/>
          </cell>
          <cell r="E367" t="str">
            <v/>
          </cell>
          <cell r="G367" t="str">
            <v/>
          </cell>
          <cell r="H367" t="str">
            <v/>
          </cell>
        </row>
        <row r="368">
          <cell r="B368" t="str">
            <v/>
          </cell>
          <cell r="C368" t="str">
            <v/>
          </cell>
          <cell r="D368" t="str">
            <v/>
          </cell>
          <cell r="E368" t="str">
            <v/>
          </cell>
          <cell r="G368" t="str">
            <v/>
          </cell>
          <cell r="H368" t="str">
            <v/>
          </cell>
        </row>
        <row r="369">
          <cell r="B369" t="str">
            <v/>
          </cell>
          <cell r="C369" t="str">
            <v/>
          </cell>
          <cell r="D369" t="str">
            <v/>
          </cell>
          <cell r="E369" t="str">
            <v/>
          </cell>
          <cell r="G369" t="str">
            <v/>
          </cell>
          <cell r="H369" t="str">
            <v/>
          </cell>
        </row>
        <row r="370">
          <cell r="B370" t="str">
            <v/>
          </cell>
          <cell r="C370" t="str">
            <v/>
          </cell>
          <cell r="D370" t="str">
            <v/>
          </cell>
          <cell r="E370" t="str">
            <v/>
          </cell>
          <cell r="G370" t="str">
            <v/>
          </cell>
          <cell r="H370" t="str">
            <v/>
          </cell>
        </row>
        <row r="371">
          <cell r="B371" t="str">
            <v/>
          </cell>
          <cell r="C371" t="str">
            <v/>
          </cell>
          <cell r="D371" t="str">
            <v/>
          </cell>
          <cell r="E371" t="str">
            <v/>
          </cell>
          <cell r="G371" t="str">
            <v/>
          </cell>
          <cell r="H371" t="str">
            <v/>
          </cell>
        </row>
        <row r="372">
          <cell r="B372" t="str">
            <v/>
          </cell>
          <cell r="C372" t="str">
            <v/>
          </cell>
          <cell r="D372" t="str">
            <v/>
          </cell>
          <cell r="E372" t="str">
            <v/>
          </cell>
          <cell r="G372" t="str">
            <v/>
          </cell>
          <cell r="H372" t="str">
            <v/>
          </cell>
        </row>
        <row r="373">
          <cell r="B373" t="str">
            <v/>
          </cell>
          <cell r="C373" t="str">
            <v/>
          </cell>
          <cell r="D373" t="str">
            <v/>
          </cell>
          <cell r="E373" t="str">
            <v/>
          </cell>
          <cell r="G373" t="str">
            <v/>
          </cell>
          <cell r="H373" t="str">
            <v/>
          </cell>
        </row>
        <row r="374">
          <cell r="B374" t="str">
            <v/>
          </cell>
          <cell r="C374" t="str">
            <v/>
          </cell>
          <cell r="D374" t="str">
            <v/>
          </cell>
          <cell r="E374" t="str">
            <v/>
          </cell>
          <cell r="G374" t="str">
            <v/>
          </cell>
          <cell r="H374" t="str">
            <v/>
          </cell>
        </row>
        <row r="375">
          <cell r="B375" t="str">
            <v/>
          </cell>
          <cell r="C375" t="str">
            <v/>
          </cell>
          <cell r="D375" t="str">
            <v/>
          </cell>
          <cell r="E375" t="str">
            <v/>
          </cell>
          <cell r="G375" t="str">
            <v/>
          </cell>
          <cell r="H375" t="str">
            <v/>
          </cell>
        </row>
        <row r="376">
          <cell r="B376" t="str">
            <v/>
          </cell>
          <cell r="C376" t="str">
            <v/>
          </cell>
          <cell r="D376" t="str">
            <v/>
          </cell>
          <cell r="E376" t="str">
            <v/>
          </cell>
          <cell r="G376" t="str">
            <v/>
          </cell>
          <cell r="H376" t="str">
            <v/>
          </cell>
        </row>
        <row r="377">
          <cell r="B377" t="str">
            <v/>
          </cell>
          <cell r="C377" t="str">
            <v/>
          </cell>
          <cell r="D377" t="str">
            <v/>
          </cell>
          <cell r="E377" t="str">
            <v/>
          </cell>
          <cell r="G377" t="str">
            <v/>
          </cell>
          <cell r="H377" t="str">
            <v/>
          </cell>
        </row>
        <row r="378">
          <cell r="B378" t="str">
            <v/>
          </cell>
          <cell r="C378" t="str">
            <v/>
          </cell>
          <cell r="D378" t="str">
            <v/>
          </cell>
          <cell r="E378" t="str">
            <v/>
          </cell>
          <cell r="G378" t="str">
            <v/>
          </cell>
          <cell r="H378" t="str">
            <v/>
          </cell>
        </row>
        <row r="379">
          <cell r="B379" t="str">
            <v/>
          </cell>
          <cell r="C379" t="str">
            <v/>
          </cell>
          <cell r="D379" t="str">
            <v/>
          </cell>
          <cell r="E379" t="str">
            <v/>
          </cell>
          <cell r="G379" t="str">
            <v/>
          </cell>
          <cell r="H379" t="str">
            <v/>
          </cell>
        </row>
        <row r="380">
          <cell r="B380" t="str">
            <v/>
          </cell>
          <cell r="C380" t="str">
            <v/>
          </cell>
          <cell r="D380" t="str">
            <v/>
          </cell>
          <cell r="E380" t="str">
            <v/>
          </cell>
          <cell r="G380" t="str">
            <v/>
          </cell>
          <cell r="H380" t="str">
            <v/>
          </cell>
        </row>
        <row r="381">
          <cell r="B381" t="str">
            <v/>
          </cell>
          <cell r="C381" t="str">
            <v/>
          </cell>
          <cell r="D381" t="str">
            <v/>
          </cell>
          <cell r="E381" t="str">
            <v/>
          </cell>
          <cell r="G381" t="str">
            <v/>
          </cell>
          <cell r="H381" t="str">
            <v/>
          </cell>
        </row>
        <row r="382">
          <cell r="B382" t="str">
            <v/>
          </cell>
          <cell r="C382" t="str">
            <v/>
          </cell>
          <cell r="D382" t="str">
            <v/>
          </cell>
          <cell r="E382" t="str">
            <v/>
          </cell>
          <cell r="G382" t="str">
            <v/>
          </cell>
          <cell r="H382" t="str">
            <v/>
          </cell>
        </row>
        <row r="383">
          <cell r="B383" t="str">
            <v/>
          </cell>
          <cell r="C383" t="str">
            <v/>
          </cell>
          <cell r="D383" t="str">
            <v/>
          </cell>
          <cell r="E383" t="str">
            <v/>
          </cell>
          <cell r="G383" t="str">
            <v/>
          </cell>
          <cell r="H383" t="str">
            <v/>
          </cell>
        </row>
        <row r="384">
          <cell r="B384" t="str">
            <v/>
          </cell>
          <cell r="C384" t="str">
            <v/>
          </cell>
          <cell r="D384" t="str">
            <v/>
          </cell>
          <cell r="E384" t="str">
            <v/>
          </cell>
          <cell r="G384" t="str">
            <v/>
          </cell>
          <cell r="H384" t="str">
            <v/>
          </cell>
        </row>
        <row r="385">
          <cell r="B385" t="str">
            <v/>
          </cell>
          <cell r="C385" t="str">
            <v/>
          </cell>
          <cell r="D385" t="str">
            <v/>
          </cell>
          <cell r="E385" t="str">
            <v/>
          </cell>
          <cell r="G385" t="str">
            <v/>
          </cell>
          <cell r="H385" t="str">
            <v/>
          </cell>
        </row>
        <row r="386">
          <cell r="B386" t="str">
            <v/>
          </cell>
          <cell r="C386" t="str">
            <v/>
          </cell>
          <cell r="D386" t="str">
            <v/>
          </cell>
          <cell r="E386" t="str">
            <v/>
          </cell>
          <cell r="G386" t="str">
            <v/>
          </cell>
          <cell r="H386" t="str">
            <v/>
          </cell>
        </row>
        <row r="387">
          <cell r="B387" t="str">
            <v/>
          </cell>
          <cell r="C387" t="str">
            <v/>
          </cell>
          <cell r="D387" t="str">
            <v/>
          </cell>
          <cell r="E387" t="str">
            <v/>
          </cell>
          <cell r="G387" t="str">
            <v/>
          </cell>
          <cell r="H387" t="str">
            <v/>
          </cell>
        </row>
        <row r="388">
          <cell r="B388" t="str">
            <v/>
          </cell>
          <cell r="C388" t="str">
            <v/>
          </cell>
          <cell r="D388" t="str">
            <v/>
          </cell>
          <cell r="E388" t="str">
            <v/>
          </cell>
          <cell r="G388" t="str">
            <v/>
          </cell>
          <cell r="H388" t="str">
            <v/>
          </cell>
        </row>
        <row r="389">
          <cell r="B389" t="str">
            <v/>
          </cell>
          <cell r="C389" t="str">
            <v/>
          </cell>
          <cell r="D389" t="str">
            <v/>
          </cell>
          <cell r="E389" t="str">
            <v/>
          </cell>
          <cell r="G389" t="str">
            <v/>
          </cell>
          <cell r="H389" t="str">
            <v/>
          </cell>
        </row>
        <row r="390">
          <cell r="B390" t="str">
            <v/>
          </cell>
          <cell r="C390" t="str">
            <v/>
          </cell>
          <cell r="D390" t="str">
            <v/>
          </cell>
          <cell r="E390" t="str">
            <v/>
          </cell>
          <cell r="G390" t="str">
            <v/>
          </cell>
          <cell r="H390" t="str">
            <v/>
          </cell>
        </row>
        <row r="391">
          <cell r="B391" t="str">
            <v/>
          </cell>
          <cell r="C391" t="str">
            <v/>
          </cell>
          <cell r="D391" t="str">
            <v/>
          </cell>
          <cell r="E391" t="str">
            <v/>
          </cell>
          <cell r="G391" t="str">
            <v/>
          </cell>
          <cell r="H391" t="str">
            <v/>
          </cell>
        </row>
        <row r="392">
          <cell r="B392" t="str">
            <v/>
          </cell>
          <cell r="C392" t="str">
            <v/>
          </cell>
          <cell r="D392" t="str">
            <v/>
          </cell>
          <cell r="E392" t="str">
            <v/>
          </cell>
          <cell r="G392" t="str">
            <v/>
          </cell>
          <cell r="H392" t="str">
            <v/>
          </cell>
        </row>
        <row r="393">
          <cell r="B393" t="str">
            <v/>
          </cell>
          <cell r="C393" t="str">
            <v/>
          </cell>
          <cell r="D393" t="str">
            <v/>
          </cell>
          <cell r="E393" t="str">
            <v/>
          </cell>
          <cell r="G393" t="str">
            <v/>
          </cell>
          <cell r="H393" t="str">
            <v/>
          </cell>
        </row>
        <row r="394">
          <cell r="B394" t="str">
            <v/>
          </cell>
          <cell r="C394" t="str">
            <v/>
          </cell>
          <cell r="D394" t="str">
            <v/>
          </cell>
          <cell r="E394" t="str">
            <v/>
          </cell>
          <cell r="G394" t="str">
            <v/>
          </cell>
          <cell r="H394" t="str">
            <v/>
          </cell>
        </row>
        <row r="395">
          <cell r="B395" t="str">
            <v/>
          </cell>
          <cell r="C395" t="str">
            <v/>
          </cell>
          <cell r="D395" t="str">
            <v/>
          </cell>
          <cell r="E395" t="str">
            <v/>
          </cell>
          <cell r="G395" t="str">
            <v/>
          </cell>
          <cell r="H395" t="str">
            <v/>
          </cell>
        </row>
        <row r="396">
          <cell r="B396" t="str">
            <v/>
          </cell>
          <cell r="C396" t="str">
            <v/>
          </cell>
          <cell r="D396" t="str">
            <v/>
          </cell>
          <cell r="E396" t="str">
            <v/>
          </cell>
          <cell r="G396" t="str">
            <v/>
          </cell>
          <cell r="H396" t="str">
            <v/>
          </cell>
        </row>
        <row r="397">
          <cell r="B397" t="str">
            <v/>
          </cell>
          <cell r="C397" t="str">
            <v/>
          </cell>
          <cell r="D397" t="str">
            <v/>
          </cell>
          <cell r="E397" t="str">
            <v/>
          </cell>
          <cell r="G397" t="str">
            <v/>
          </cell>
          <cell r="H397" t="str">
            <v/>
          </cell>
        </row>
        <row r="398">
          <cell r="B398" t="str">
            <v/>
          </cell>
          <cell r="C398" t="str">
            <v/>
          </cell>
          <cell r="D398" t="str">
            <v/>
          </cell>
          <cell r="E398" t="str">
            <v/>
          </cell>
          <cell r="G398" t="str">
            <v/>
          </cell>
          <cell r="H398" t="str">
            <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HLKL-29-34"/>
      <sheetName val="CEHLKL-6-12"/>
      <sheetName val="CEOGKL-80-60"/>
      <sheetName val="CEDGKL-60-40"/>
      <sheetName val="CENAS-3barg"/>
      <sheetName val="CENAS-6barg"/>
      <sheetName val="CEKO-6BARG"/>
      <sheetName val="CEOK-6BARG"/>
      <sheetName val="CEREK"/>
      <sheetName val="CEPAPREG"/>
      <sheetName val="CEVO"/>
      <sheetName val="CEPAPREG (2)"/>
    </sheetNames>
    <sheetDataSet>
      <sheetData sheetId="0" refreshError="1"/>
      <sheetData sheetId="1" refreshError="1">
        <row r="12">
          <cell r="B12" t="str">
            <v>W</v>
          </cell>
          <cell r="C12" t="str">
            <v>m</v>
          </cell>
          <cell r="E12" t="str">
            <v>m/s</v>
          </cell>
          <cell r="F12" t="str">
            <v>m3/h</v>
          </cell>
          <cell r="G12" t="str">
            <v>mm</v>
          </cell>
          <cell r="H12" t="str">
            <v>DN</v>
          </cell>
        </row>
        <row r="13">
          <cell r="B13">
            <v>1337000</v>
          </cell>
          <cell r="C13">
            <v>10</v>
          </cell>
          <cell r="D13">
            <v>18</v>
          </cell>
          <cell r="E13">
            <v>2</v>
          </cell>
          <cell r="F13">
            <v>191.19172215341931</v>
          </cell>
          <cell r="G13">
            <v>183.87528278992957</v>
          </cell>
          <cell r="H13">
            <v>200</v>
          </cell>
        </row>
        <row r="14">
          <cell r="B14">
            <v>1337000</v>
          </cell>
          <cell r="C14" t="str">
            <v>dp =</v>
          </cell>
          <cell r="D14">
            <v>15</v>
          </cell>
          <cell r="E14" t="str">
            <v>kPa</v>
          </cell>
          <cell r="F14">
            <v>191.19172215341931</v>
          </cell>
          <cell r="G14" t="str">
            <v xml:space="preserve"> </v>
          </cell>
          <cell r="H14">
            <v>80</v>
          </cell>
        </row>
        <row r="15">
          <cell r="B15" t="str">
            <v>Regulacijski ventil</v>
          </cell>
          <cell r="E15" t="str">
            <v>V5011R,ML7425A (NC),</v>
          </cell>
          <cell r="G15" t="str">
            <v>DN80, kvs = 100,0 m3/h</v>
          </cell>
        </row>
        <row r="17">
          <cell r="B17">
            <v>2674000</v>
          </cell>
          <cell r="C17">
            <v>10</v>
          </cell>
          <cell r="D17">
            <v>18</v>
          </cell>
          <cell r="E17">
            <v>1.5</v>
          </cell>
          <cell r="F17">
            <v>382.38344430683861</v>
          </cell>
          <cell r="G17">
            <v>300.2670794301925</v>
          </cell>
          <cell r="H17">
            <v>300</v>
          </cell>
        </row>
        <row r="18">
          <cell r="B18">
            <v>2674000</v>
          </cell>
          <cell r="C18" t="str">
            <v>dp =</v>
          </cell>
          <cell r="D18">
            <v>20</v>
          </cell>
          <cell r="E18" t="str">
            <v>kPa</v>
          </cell>
          <cell r="F18">
            <v>382.38344430683861</v>
          </cell>
          <cell r="G18" t="str">
            <v xml:space="preserve"> </v>
          </cell>
          <cell r="H18">
            <v>80</v>
          </cell>
        </row>
        <row r="19">
          <cell r="B19" t="str">
            <v>Regulacijski ventil</v>
          </cell>
          <cell r="E19" t="str">
            <v>V5011R,ML7425A (NC),</v>
          </cell>
          <cell r="G19" t="str">
            <v>DN80, kvs = 100,0 m3/h</v>
          </cell>
        </row>
        <row r="21">
          <cell r="B21">
            <v>368500.00000000006</v>
          </cell>
          <cell r="C21">
            <v>10</v>
          </cell>
          <cell r="D21">
            <v>18</v>
          </cell>
          <cell r="E21">
            <v>1.5</v>
          </cell>
          <cell r="F21">
            <v>52.695699037797326</v>
          </cell>
          <cell r="G21">
            <v>111.46685926052126</v>
          </cell>
          <cell r="H21">
            <v>125</v>
          </cell>
        </row>
        <row r="22">
          <cell r="B22">
            <v>368500.00000000006</v>
          </cell>
          <cell r="C22" t="str">
            <v>dp =</v>
          </cell>
          <cell r="D22">
            <v>20</v>
          </cell>
          <cell r="E22" t="str">
            <v>kPa</v>
          </cell>
          <cell r="F22">
            <v>52.695699037797326</v>
          </cell>
          <cell r="G22" t="str">
            <v xml:space="preserve"> </v>
          </cell>
          <cell r="H22">
            <v>80</v>
          </cell>
        </row>
        <row r="23">
          <cell r="B23" t="str">
            <v>Regulacijski ventil</v>
          </cell>
          <cell r="E23" t="str">
            <v>V5011R,ML7425A (NC),</v>
          </cell>
          <cell r="G23" t="str">
            <v>DN80, kvs = 100,0 m3/h</v>
          </cell>
        </row>
        <row r="26">
          <cell r="B26">
            <v>737000.00000000012</v>
          </cell>
          <cell r="C26">
            <v>10</v>
          </cell>
          <cell r="D26">
            <v>18</v>
          </cell>
          <cell r="E26">
            <v>3</v>
          </cell>
          <cell r="F26">
            <v>105.39139807559465</v>
          </cell>
          <cell r="G26">
            <v>111.46685926052126</v>
          </cell>
          <cell r="H26">
            <v>125</v>
          </cell>
        </row>
        <row r="27">
          <cell r="B27">
            <v>737000.00000000012</v>
          </cell>
          <cell r="C27" t="str">
            <v>dp =</v>
          </cell>
          <cell r="D27">
            <v>20</v>
          </cell>
          <cell r="E27" t="str">
            <v>kPa</v>
          </cell>
          <cell r="F27">
            <v>105.39139807559465</v>
          </cell>
          <cell r="G27" t="str">
            <v xml:space="preserve"> </v>
          </cell>
          <cell r="H27">
            <v>80</v>
          </cell>
        </row>
        <row r="28">
          <cell r="B28" t="str">
            <v>Regulacijski ventil</v>
          </cell>
          <cell r="E28" t="str">
            <v>V5011R,ML7425A (NC),</v>
          </cell>
          <cell r="G28" t="str">
            <v>DN80, kvs = 100,0 m3/h</v>
          </cell>
        </row>
        <row r="994">
          <cell r="B994">
            <v>0</v>
          </cell>
          <cell r="C994" t="str">
            <v>dp =</v>
          </cell>
          <cell r="D994">
            <v>0.1</v>
          </cell>
          <cell r="E994" t="str">
            <v>kPa</v>
          </cell>
          <cell r="F994">
            <v>0</v>
          </cell>
          <cell r="G994" t="str">
            <v xml:space="preserve"> </v>
          </cell>
          <cell r="H994">
            <v>15</v>
          </cell>
        </row>
        <row r="995">
          <cell r="B995" t="str">
            <v>Regulacijski ventil</v>
          </cell>
          <cell r="E995" t="str">
            <v>V5328A DN15, kvs = 0,1 m3/h,</v>
          </cell>
          <cell r="H995" t="str">
            <v>MP 953 A(NO)</v>
          </cell>
        </row>
        <row r="996">
          <cell r="B996">
            <v>1000</v>
          </cell>
          <cell r="C996" t="str">
            <v>dp =</v>
          </cell>
          <cell r="D996">
            <v>0.1</v>
          </cell>
          <cell r="E996" t="str">
            <v>kPa</v>
          </cell>
          <cell r="F996">
            <v>0.14300054012970778</v>
          </cell>
          <cell r="G996" t="str">
            <v xml:space="preserve"> </v>
          </cell>
          <cell r="H996">
            <v>20</v>
          </cell>
        </row>
        <row r="997">
          <cell r="B997" t="str">
            <v>Regulacijski ventil</v>
          </cell>
          <cell r="E997" t="str">
            <v>V5329A DN20, kvs = 6,3 m3/h,</v>
          </cell>
          <cell r="H997" t="str">
            <v>MP 953 A(NO)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9"/>
  <sheetViews>
    <sheetView view="pageBreakPreview" zoomScale="145" zoomScaleNormal="100" zoomScaleSheetLayoutView="145" workbookViewId="0">
      <selection activeCell="D9" sqref="D9"/>
    </sheetView>
  </sheetViews>
  <sheetFormatPr defaultColWidth="9.140625" defaultRowHeight="12.75"/>
  <cols>
    <col min="1" max="1" width="2.42578125" style="30" customWidth="1"/>
    <col min="2" max="2" width="11.42578125" style="30" customWidth="1"/>
    <col min="3" max="3" width="54.7109375" style="30" customWidth="1"/>
    <col min="4" max="4" width="15.5703125" style="34" customWidth="1"/>
    <col min="5" max="5" width="10.140625" style="28" bestFit="1" customWidth="1"/>
    <col min="6" max="6" width="11.7109375" style="28" customWidth="1"/>
    <col min="7" max="16384" width="9.140625" style="28"/>
  </cols>
  <sheetData>
    <row r="1" spans="1:7" ht="12.75" customHeight="1">
      <c r="A1" s="28"/>
      <c r="B1" s="29"/>
      <c r="C1" s="390" t="s">
        <v>357</v>
      </c>
      <c r="D1" s="391"/>
    </row>
    <row r="2" spans="1:7" ht="12.75" customHeight="1">
      <c r="B2" s="29"/>
      <c r="C2" s="29" t="s">
        <v>0</v>
      </c>
      <c r="D2" s="29"/>
    </row>
    <row r="3" spans="1:7">
      <c r="D3" s="31"/>
    </row>
    <row r="4" spans="1:7">
      <c r="D4" s="31"/>
    </row>
    <row r="5" spans="1:7">
      <c r="D5" s="31"/>
    </row>
    <row r="6" spans="1:7" s="33" customFormat="1" ht="15.75" customHeight="1">
      <c r="A6" s="29"/>
      <c r="B6" s="387" t="s">
        <v>1</v>
      </c>
      <c r="C6" s="387"/>
      <c r="D6" s="32"/>
    </row>
    <row r="7" spans="1:7">
      <c r="B7" s="29"/>
      <c r="C7" s="29"/>
    </row>
    <row r="8" spans="1:7">
      <c r="B8" s="29" t="s">
        <v>2</v>
      </c>
      <c r="C8" s="29" t="s">
        <v>3</v>
      </c>
      <c r="D8" s="32"/>
      <c r="E8" s="33"/>
      <c r="F8" s="33"/>
      <c r="G8" s="33"/>
    </row>
    <row r="9" spans="1:7">
      <c r="B9" s="30" t="s">
        <v>5</v>
      </c>
      <c r="C9" s="30" t="s">
        <v>186</v>
      </c>
      <c r="D9" s="119">
        <f>+'I. PRIPRAVLJALNA'!F21</f>
        <v>0</v>
      </c>
      <c r="E9" s="33"/>
      <c r="F9" s="33"/>
      <c r="G9" s="33"/>
    </row>
    <row r="10" spans="1:7" s="30" customFormat="1">
      <c r="B10" s="30" t="s">
        <v>6</v>
      </c>
      <c r="C10" s="30" t="s">
        <v>4</v>
      </c>
      <c r="D10" s="34">
        <f>+'II. RUŠITVENA'!F51</f>
        <v>0</v>
      </c>
    </row>
    <row r="11" spans="1:7" ht="13.5" thickBot="1">
      <c r="B11" s="30" t="s">
        <v>7</v>
      </c>
      <c r="C11" s="30" t="s">
        <v>8</v>
      </c>
      <c r="D11" s="34">
        <f>+III.ZIDARSKA!F31</f>
        <v>0</v>
      </c>
    </row>
    <row r="12" spans="1:7" ht="15" customHeight="1" thickTop="1" thickBot="1">
      <c r="B12" s="29" t="s">
        <v>147</v>
      </c>
      <c r="C12" s="29" t="str">
        <f>C8</f>
        <v>GRADBENA DELA</v>
      </c>
      <c r="D12" s="35">
        <f>SUM(D9:D11)</f>
        <v>0</v>
      </c>
      <c r="F12" s="36"/>
    </row>
    <row r="13" spans="1:7" ht="13.5" thickTop="1">
      <c r="B13" s="29"/>
      <c r="C13" s="29"/>
      <c r="D13" s="31"/>
    </row>
    <row r="14" spans="1:7">
      <c r="B14" s="29" t="s">
        <v>9</v>
      </c>
      <c r="C14" s="29" t="s">
        <v>10</v>
      </c>
      <c r="E14" s="33"/>
      <c r="F14" s="33"/>
      <c r="G14" s="33"/>
    </row>
    <row r="15" spans="1:7" s="30" customFormat="1">
      <c r="B15" s="37" t="s">
        <v>209</v>
      </c>
      <c r="C15" s="30" t="s">
        <v>187</v>
      </c>
      <c r="D15" s="137">
        <f>+IV.MK!F13</f>
        <v>0</v>
      </c>
      <c r="E15" s="33"/>
    </row>
    <row r="16" spans="1:7">
      <c r="B16" s="37" t="s">
        <v>227</v>
      </c>
      <c r="C16" s="30" t="s">
        <v>188</v>
      </c>
      <c r="D16" s="137">
        <f>V.OBLOGE!F22</f>
        <v>0</v>
      </c>
      <c r="E16" s="33"/>
    </row>
    <row r="17" spans="2:6">
      <c r="B17" s="37" t="s">
        <v>11</v>
      </c>
      <c r="C17" s="30" t="s">
        <v>15</v>
      </c>
      <c r="D17" s="137">
        <f>+VI.SLIKOPLESKARSKA!F16</f>
        <v>0</v>
      </c>
      <c r="E17" s="36"/>
    </row>
    <row r="18" spans="2:6" ht="14.25" customHeight="1">
      <c r="B18" s="37" t="s">
        <v>12</v>
      </c>
      <c r="C18" s="30" t="s">
        <v>189</v>
      </c>
      <c r="D18" s="137">
        <f>+VII.STAVBNO!F9</f>
        <v>0</v>
      </c>
    </row>
    <row r="19" spans="2:6" ht="14.25" customHeight="1">
      <c r="B19" s="37" t="s">
        <v>14</v>
      </c>
      <c r="C19" s="30" t="s">
        <v>258</v>
      </c>
      <c r="D19" s="137">
        <f>VIII.STEKLARSKA!F17</f>
        <v>0</v>
      </c>
    </row>
    <row r="20" spans="2:6" ht="13.5" thickBot="1">
      <c r="B20" s="37" t="s">
        <v>16</v>
      </c>
      <c r="C20" s="30" t="s">
        <v>190</v>
      </c>
      <c r="D20" s="137">
        <f>+IX.OSTALO!F14</f>
        <v>0</v>
      </c>
    </row>
    <row r="21" spans="2:6" ht="15" customHeight="1" thickTop="1" thickBot="1">
      <c r="B21" s="29" t="s">
        <v>39</v>
      </c>
      <c r="C21" s="29" t="str">
        <f>C14</f>
        <v>OBRTNIŠKA DELA</v>
      </c>
      <c r="D21" s="35">
        <f>SUM(D14:D20)</f>
        <v>0</v>
      </c>
      <c r="F21" s="36"/>
    </row>
    <row r="22" spans="2:6" ht="13.5" thickTop="1">
      <c r="D22" s="38"/>
    </row>
    <row r="23" spans="2:6" ht="12.75" customHeight="1">
      <c r="B23" s="29" t="s">
        <v>17</v>
      </c>
      <c r="C23" s="29" t="s">
        <v>18</v>
      </c>
      <c r="D23" s="38"/>
      <c r="F23" s="36"/>
    </row>
    <row r="24" spans="2:6" ht="12.75" customHeight="1">
      <c r="B24" s="29"/>
      <c r="C24" s="30" t="str">
        <f>el_instal!B6</f>
        <v xml:space="preserve">SPLOŠNE ELEKTROINSTALACIJE   </v>
      </c>
      <c r="D24" s="34">
        <f>el_instal!F6</f>
        <v>0</v>
      </c>
      <c r="F24" s="36"/>
    </row>
    <row r="25" spans="2:6">
      <c r="B25" s="29"/>
      <c r="C25" s="30" t="str">
        <f>el_instal!B8</f>
        <v xml:space="preserve">SVETILKE   </v>
      </c>
      <c r="D25" s="34">
        <f>el_instal!F8</f>
        <v>0</v>
      </c>
    </row>
    <row r="26" spans="2:6" ht="12.75" customHeight="1" thickBot="1">
      <c r="B26" s="29"/>
      <c r="C26" s="30" t="s">
        <v>148</v>
      </c>
      <c r="D26" s="34">
        <f>el_instal!F10</f>
        <v>0</v>
      </c>
      <c r="F26" s="36"/>
    </row>
    <row r="27" spans="2:6" ht="14.25" thickTop="1" thickBot="1">
      <c r="B27" s="29" t="s">
        <v>147</v>
      </c>
      <c r="C27" s="29" t="str">
        <f>C23</f>
        <v>ELEKTROINSTALACIJE:</v>
      </c>
      <c r="D27" s="35">
        <f>SUM(D24:D26)</f>
        <v>0</v>
      </c>
    </row>
    <row r="28" spans="2:6" ht="13.5" thickTop="1">
      <c r="B28" s="29"/>
      <c r="D28" s="31"/>
    </row>
    <row r="29" spans="2:6">
      <c r="B29" s="39" t="s">
        <v>19</v>
      </c>
      <c r="C29" s="39" t="s">
        <v>20</v>
      </c>
      <c r="D29" s="38"/>
      <c r="F29" s="36"/>
    </row>
    <row r="30" spans="2:6">
      <c r="B30" s="40"/>
      <c r="C30" s="41" t="str">
        <f>rek_strojne!B5</f>
        <v>OGREVANJE IN HLAJENJE</v>
      </c>
      <c r="D30" s="137">
        <f>rek_strojne!C5</f>
        <v>0</v>
      </c>
    </row>
    <row r="31" spans="2:6">
      <c r="B31" s="40"/>
      <c r="C31" s="41" t="str">
        <f>rek_strojne!B6</f>
        <v>PREZRAČEVANJE</v>
      </c>
      <c r="D31" s="137">
        <f>rek_strojne!C6</f>
        <v>0</v>
      </c>
    </row>
    <row r="32" spans="2:6" ht="13.5" thickBot="1">
      <c r="B32" s="40"/>
      <c r="C32" s="41" t="str">
        <f>rek_strojne!B7</f>
        <v>VODOVODNE INSTALACIJE</v>
      </c>
      <c r="D32" s="137">
        <f>rek_strojne!C7</f>
        <v>0</v>
      </c>
    </row>
    <row r="33" spans="2:4" ht="14.25" thickTop="1" thickBot="1">
      <c r="B33" s="29" t="s">
        <v>147</v>
      </c>
      <c r="C33" s="29" t="str">
        <f>C29</f>
        <v>STROJNE INSTALACIJE:</v>
      </c>
      <c r="D33" s="35">
        <f>SUM(D30:D32)</f>
        <v>0</v>
      </c>
    </row>
    <row r="34" spans="2:4" ht="13.5" thickTop="1">
      <c r="B34" s="29"/>
      <c r="C34" s="29"/>
      <c r="D34" s="31"/>
    </row>
    <row r="35" spans="2:4" ht="13.5" thickBot="1"/>
    <row r="36" spans="2:4" ht="14.25" thickTop="1" thickBot="1">
      <c r="B36" s="42" t="s">
        <v>21</v>
      </c>
      <c r="C36" s="29" t="s">
        <v>195</v>
      </c>
      <c r="D36" s="35">
        <f>D12+D21+D27+D33</f>
        <v>0</v>
      </c>
    </row>
    <row r="37" spans="2:4" ht="14.25" thickTop="1" thickBot="1">
      <c r="B37" s="42"/>
      <c r="C37" s="29" t="s">
        <v>379</v>
      </c>
      <c r="D37" s="43">
        <f>+D36*0.1</f>
        <v>0</v>
      </c>
    </row>
    <row r="38" spans="2:4" ht="14.25" thickTop="1" thickBot="1">
      <c r="B38" s="388" t="s">
        <v>226</v>
      </c>
      <c r="C38" s="389"/>
      <c r="D38" s="136">
        <f>SUM(D36:D37)</f>
        <v>0</v>
      </c>
    </row>
    <row r="39" spans="2:4" ht="13.5" thickTop="1">
      <c r="B39" s="42"/>
      <c r="C39" s="29"/>
    </row>
  </sheetData>
  <sheetProtection algorithmName="SHA-512" hashValue="kkvVTj3CuZMkLuSxk0PTTm+usTbWbrty6Lmxy8HwXEewxgslRY1wrVUavAayfntNqYS5wMs3evwkM0uinO87zQ==" saltValue="W8ANVYaFtxhx54rVAuBPFA==" spinCount="100000" sheet="1" objects="1" scenarios="1"/>
  <mergeCells count="3">
    <mergeCell ref="B6:C6"/>
    <mergeCell ref="B38:C38"/>
    <mergeCell ref="C1:D1"/>
  </mergeCells>
  <pageMargins left="0.78740157480314965" right="0.74803149606299213" top="0.78740157480314965" bottom="0.78740157480314965" header="0.51181102362204722" footer="0.51181102362204722"/>
  <pageSetup paperSize="9" firstPageNumber="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90EED-784A-41BE-92D3-0B6F247A391A}">
  <dimension ref="A2:H18"/>
  <sheetViews>
    <sheetView showZeros="0" view="pageBreakPreview" zoomScale="115" zoomScaleNormal="100" zoomScaleSheetLayoutView="115" workbookViewId="0">
      <selection activeCell="A5" sqref="A1:F5"/>
    </sheetView>
  </sheetViews>
  <sheetFormatPr defaultColWidth="8.85546875" defaultRowHeight="14.25"/>
  <cols>
    <col min="1" max="1" width="6.140625" style="61" customWidth="1"/>
    <col min="2" max="2" width="45.85546875" style="59" customWidth="1"/>
    <col min="3" max="3" width="6.28515625" style="52" customWidth="1"/>
    <col min="4" max="4" width="8.7109375" style="96" customWidth="1"/>
    <col min="5" max="5" width="9.85546875" style="96" customWidth="1"/>
    <col min="6" max="6" width="10.5703125" style="96" customWidth="1"/>
    <col min="7" max="16384" width="8.85546875" style="52"/>
  </cols>
  <sheetData>
    <row r="2" spans="1:8" s="89" customFormat="1" ht="28.5">
      <c r="A2" s="85" t="s">
        <v>14</v>
      </c>
      <c r="B2" s="86" t="s">
        <v>223</v>
      </c>
      <c r="C2" s="87"/>
      <c r="D2" s="88"/>
      <c r="E2" s="88"/>
      <c r="F2" s="88"/>
      <c r="G2" s="87"/>
      <c r="H2" s="87"/>
    </row>
    <row r="3" spans="1:8" s="89" customFormat="1">
      <c r="A3" s="85"/>
      <c r="B3" s="86"/>
      <c r="C3" s="87"/>
      <c r="D3" s="88"/>
      <c r="E3" s="88"/>
      <c r="F3" s="88"/>
      <c r="G3" s="87"/>
      <c r="H3" s="87"/>
    </row>
    <row r="4" spans="1:8" s="89" customFormat="1" ht="15" thickBot="1">
      <c r="A4" s="85"/>
      <c r="B4" s="86"/>
      <c r="C4" s="87"/>
      <c r="D4" s="88"/>
      <c r="E4" s="88"/>
      <c r="F4" s="88"/>
      <c r="G4" s="87"/>
      <c r="H4" s="87"/>
    </row>
    <row r="5" spans="1:8" s="89" customFormat="1" ht="30" thickTop="1" thickBot="1">
      <c r="A5" s="92" t="s">
        <v>151</v>
      </c>
      <c r="B5" s="91" t="s">
        <v>143</v>
      </c>
      <c r="C5" s="92" t="s">
        <v>123</v>
      </c>
      <c r="D5" s="93" t="s">
        <v>124</v>
      </c>
      <c r="E5" s="93" t="s">
        <v>152</v>
      </c>
      <c r="F5" s="94" t="s">
        <v>144</v>
      </c>
      <c r="G5" s="87"/>
      <c r="H5" s="87"/>
    </row>
    <row r="6" spans="1:8" ht="15" thickTop="1">
      <c r="A6" s="160"/>
      <c r="B6" s="161"/>
      <c r="C6" s="162"/>
      <c r="D6" s="163"/>
      <c r="E6" s="95"/>
      <c r="F6" s="95"/>
      <c r="G6" s="71"/>
      <c r="H6" s="71"/>
    </row>
    <row r="7" spans="1:8">
      <c r="A7" s="144"/>
      <c r="B7" s="141"/>
      <c r="C7" s="49"/>
      <c r="H7" s="164"/>
    </row>
    <row r="8" spans="1:8" ht="71.25">
      <c r="A8" s="143" t="s">
        <v>42</v>
      </c>
      <c r="B8" s="165" t="s">
        <v>261</v>
      </c>
      <c r="C8" s="49"/>
      <c r="H8" s="164"/>
    </row>
    <row r="9" spans="1:8">
      <c r="A9" s="144"/>
      <c r="B9" s="141"/>
      <c r="C9" s="49" t="s">
        <v>28</v>
      </c>
      <c r="D9" s="96">
        <v>4</v>
      </c>
      <c r="F9" s="96">
        <f t="shared" ref="F9:F15" si="0">D9*E9</f>
        <v>0</v>
      </c>
      <c r="H9" s="164"/>
    </row>
    <row r="10" spans="1:8" ht="71.25">
      <c r="A10" s="143" t="s">
        <v>44</v>
      </c>
      <c r="B10" s="165" t="s">
        <v>262</v>
      </c>
      <c r="C10" s="49"/>
      <c r="F10" s="96">
        <f t="shared" si="0"/>
        <v>0</v>
      </c>
      <c r="H10" s="164"/>
    </row>
    <row r="11" spans="1:8">
      <c r="A11" s="144"/>
      <c r="B11" s="141"/>
      <c r="C11" s="49" t="s">
        <v>28</v>
      </c>
      <c r="D11" s="96">
        <v>8</v>
      </c>
      <c r="F11" s="96">
        <f>D11*E11</f>
        <v>0</v>
      </c>
      <c r="H11" s="164"/>
    </row>
    <row r="12" spans="1:8" ht="71.25">
      <c r="A12" s="143" t="s">
        <v>46</v>
      </c>
      <c r="B12" s="165" t="s">
        <v>263</v>
      </c>
      <c r="C12" s="49"/>
      <c r="F12" s="96">
        <f t="shared" si="0"/>
        <v>0</v>
      </c>
      <c r="H12" s="164"/>
    </row>
    <row r="13" spans="1:8">
      <c r="A13" s="144"/>
      <c r="B13" s="141"/>
      <c r="C13" s="49" t="s">
        <v>28</v>
      </c>
      <c r="D13" s="96">
        <v>4</v>
      </c>
      <c r="F13" s="96">
        <f t="shared" si="0"/>
        <v>0</v>
      </c>
    </row>
    <row r="14" spans="1:8" ht="42.75">
      <c r="A14" s="47" t="s">
        <v>48</v>
      </c>
      <c r="B14" s="146" t="s">
        <v>255</v>
      </c>
      <c r="C14" s="49"/>
      <c r="F14" s="96">
        <f t="shared" si="0"/>
        <v>0</v>
      </c>
    </row>
    <row r="15" spans="1:8">
      <c r="B15" s="146"/>
      <c r="C15" s="73" t="s">
        <v>25</v>
      </c>
      <c r="D15" s="96">
        <v>1</v>
      </c>
      <c r="F15" s="96">
        <f t="shared" si="0"/>
        <v>0</v>
      </c>
    </row>
    <row r="16" spans="1:8" ht="15" thickBot="1">
      <c r="C16" s="156"/>
      <c r="D16" s="157"/>
      <c r="E16" s="158"/>
      <c r="F16" s="159"/>
    </row>
    <row r="17" spans="1:6" ht="15.75" thickTop="1" thickBot="1">
      <c r="A17" s="92"/>
      <c r="B17" s="91" t="s">
        <v>224</v>
      </c>
      <c r="C17" s="92"/>
      <c r="D17" s="93"/>
      <c r="E17" s="93"/>
      <c r="F17" s="94">
        <f>SUM(F7:F15)</f>
        <v>0</v>
      </c>
    </row>
    <row r="18" spans="1:6" ht="15" thickTop="1">
      <c r="F18" s="52"/>
    </row>
  </sheetData>
  <sheetProtection algorithmName="SHA-512" hashValue="rz8d/08ohIiLLdHSupOwYjo3twVFTtgYzhFGqrZRsfnq+LIBbLxMb41MuFS3yaH4xbWTqB6rerATtS8lSQF4kg==" saltValue="tuTzMkYqjbSA1MrRY/7EsQ==" spinCount="100000" sheet="1" objects="1" scenarios="1"/>
  <pageMargins left="0.78740157480314965" right="0.74803149606299213" top="0.78740157480314965" bottom="0.78740157480314965" header="0.51181102362204722" footer="0.51181102362204722"/>
  <pageSetup paperSize="9" firstPageNumber="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F15"/>
  <sheetViews>
    <sheetView showZeros="0" view="pageBreakPreview" zoomScale="106" zoomScaleNormal="100" zoomScaleSheetLayoutView="106" workbookViewId="0">
      <selection sqref="A1:F4"/>
    </sheetView>
  </sheetViews>
  <sheetFormatPr defaultColWidth="9.140625" defaultRowHeight="12.75"/>
  <cols>
    <col min="1" max="1" width="5.42578125" customWidth="1"/>
    <col min="2" max="2" width="38" customWidth="1"/>
    <col min="5" max="5" width="10.7109375" style="24" bestFit="1" customWidth="1"/>
    <col min="6" max="6" width="11.85546875" style="24" bestFit="1" customWidth="1"/>
  </cols>
  <sheetData>
    <row r="2" spans="1:6">
      <c r="A2" s="98" t="s">
        <v>222</v>
      </c>
      <c r="B2" s="99" t="s">
        <v>148</v>
      </c>
      <c r="C2" s="99"/>
      <c r="D2" s="100"/>
      <c r="E2" s="101"/>
      <c r="F2" s="102"/>
    </row>
    <row r="3" spans="1:6" ht="13.5" thickBot="1">
      <c r="A3" s="98"/>
      <c r="B3" s="99"/>
      <c r="C3" s="99"/>
      <c r="D3" s="100"/>
      <c r="E3" s="101"/>
      <c r="F3" s="102"/>
    </row>
    <row r="4" spans="1:6" ht="14.25" thickTop="1" thickBot="1">
      <c r="A4" s="103" t="s">
        <v>151</v>
      </c>
      <c r="B4" s="26" t="s">
        <v>143</v>
      </c>
      <c r="C4" s="26" t="s">
        <v>123</v>
      </c>
      <c r="D4" s="27" t="s">
        <v>124</v>
      </c>
      <c r="E4" s="104" t="s">
        <v>152</v>
      </c>
      <c r="F4" s="22" t="s">
        <v>144</v>
      </c>
    </row>
    <row r="5" spans="1:6" ht="13.5" thickTop="1">
      <c r="A5" s="25"/>
      <c r="B5" s="105"/>
      <c r="C5" s="105"/>
      <c r="D5" s="106"/>
      <c r="E5" s="107"/>
      <c r="F5" s="23"/>
    </row>
    <row r="6" spans="1:6" ht="16.5" customHeight="1">
      <c r="A6" s="79">
        <v>1</v>
      </c>
      <c r="B6" s="108" t="s">
        <v>358</v>
      </c>
      <c r="C6" s="247" t="s">
        <v>359</v>
      </c>
      <c r="D6" s="121">
        <v>20</v>
      </c>
      <c r="E6" s="122"/>
      <c r="F6" s="24">
        <f t="shared" ref="F6:F8" si="0">D6*ROUND(E6,2)</f>
        <v>0</v>
      </c>
    </row>
    <row r="7" spans="1:6" ht="16.5" customHeight="1">
      <c r="A7" s="79"/>
      <c r="B7" s="108"/>
      <c r="C7" s="246"/>
      <c r="D7" s="106"/>
      <c r="E7" s="107"/>
    </row>
    <row r="8" spans="1:6" ht="25.5">
      <c r="A8" s="25">
        <v>2</v>
      </c>
      <c r="B8" s="245" t="s">
        <v>360</v>
      </c>
      <c r="C8" s="247" t="s">
        <v>24</v>
      </c>
      <c r="D8" s="121">
        <v>1</v>
      </c>
      <c r="E8" s="122"/>
      <c r="F8" s="24">
        <f t="shared" si="0"/>
        <v>0</v>
      </c>
    </row>
    <row r="9" spans="1:6">
      <c r="A9" s="25"/>
      <c r="B9" s="105"/>
      <c r="C9" s="246"/>
      <c r="D9" s="106"/>
      <c r="E9" s="107"/>
    </row>
    <row r="10" spans="1:6" ht="25.5">
      <c r="A10" s="79">
        <v>3</v>
      </c>
      <c r="B10" s="108" t="s">
        <v>267</v>
      </c>
      <c r="C10" s="247" t="s">
        <v>24</v>
      </c>
      <c r="D10" s="121">
        <v>1</v>
      </c>
      <c r="E10" s="122"/>
      <c r="F10" s="24">
        <f>D10*ROUND(E10,2)</f>
        <v>0</v>
      </c>
    </row>
    <row r="11" spans="1:6">
      <c r="A11" s="79"/>
      <c r="B11" s="108"/>
      <c r="C11" s="247"/>
      <c r="D11" s="100"/>
      <c r="E11" s="123"/>
      <c r="F11" s="24">
        <f t="shared" ref="F11:F12" si="1">D11*ROUND(E11,2)</f>
        <v>0</v>
      </c>
    </row>
    <row r="12" spans="1:6" ht="25.5">
      <c r="A12" s="79">
        <f>A10+1</f>
        <v>4</v>
      </c>
      <c r="B12" s="108" t="s">
        <v>380</v>
      </c>
      <c r="C12" s="247" t="s">
        <v>24</v>
      </c>
      <c r="D12" s="121">
        <v>1</v>
      </c>
      <c r="E12" s="122"/>
      <c r="F12" s="24">
        <f t="shared" si="1"/>
        <v>0</v>
      </c>
    </row>
    <row r="13" spans="1:6">
      <c r="A13" s="79"/>
      <c r="B13" s="108"/>
      <c r="C13" s="108"/>
      <c r="D13" s="100"/>
      <c r="E13" s="101"/>
      <c r="F13" s="101"/>
    </row>
    <row r="14" spans="1:6" ht="13.5" thickBot="1">
      <c r="A14" s="109"/>
      <c r="B14" s="110" t="s">
        <v>149</v>
      </c>
      <c r="C14" s="110"/>
      <c r="D14" s="111"/>
      <c r="E14" s="112"/>
      <c r="F14" s="112">
        <f>SUM(F4:F13)</f>
        <v>0</v>
      </c>
    </row>
    <row r="15" spans="1:6" ht="13.5" thickTop="1"/>
  </sheetData>
  <sheetProtection algorithmName="SHA-512" hashValue="fUEj2kY2iGYAuGCTaoFiRdsotPcyv2GNxaLfKCxUmA8tSL07v+1xlFjduwOwZIfzHhs9W12WA2jU6lKY6QqEyQ==" saltValue="IfvLrT07v5W8EMsz7M9xWA==" spinCount="100000" sheet="1" objects="1" scenarios="1"/>
  <pageMargins left="0.78740157480314965" right="0.74803149606299213" top="0.78740157480314965" bottom="0.78740157480314965"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06"/>
  <sheetViews>
    <sheetView showZeros="0" view="pageBreakPreview" topLeftCell="A16" zoomScale="110" zoomScaleNormal="100" zoomScaleSheetLayoutView="110" workbookViewId="0">
      <selection activeCell="D26" sqref="D26"/>
    </sheetView>
  </sheetViews>
  <sheetFormatPr defaultColWidth="9.140625" defaultRowHeight="14.25"/>
  <cols>
    <col min="1" max="1" width="7" style="61" customWidth="1"/>
    <col min="2" max="2" width="43.28515625" style="52" customWidth="1"/>
    <col min="3" max="3" width="6.85546875" style="52" customWidth="1"/>
    <col min="4" max="4" width="7.5703125" style="52" bestFit="1" customWidth="1"/>
    <col min="5" max="5" width="11.140625" style="96" customWidth="1"/>
    <col min="6" max="6" width="11" style="96" customWidth="1"/>
    <col min="7" max="16384" width="9.140625" style="52"/>
  </cols>
  <sheetData>
    <row r="1" spans="1:6">
      <c r="F1" s="62"/>
    </row>
    <row r="2" spans="1:6" ht="28.5">
      <c r="A2" s="194"/>
      <c r="B2" s="195" t="s">
        <v>185</v>
      </c>
      <c r="C2" s="196"/>
      <c r="D2" s="197"/>
      <c r="E2" s="198"/>
      <c r="F2" s="199"/>
    </row>
    <row r="3" spans="1:6">
      <c r="A3" s="194"/>
      <c r="B3" s="195"/>
      <c r="C3" s="200"/>
      <c r="D3" s="200"/>
      <c r="E3" s="198"/>
      <c r="F3" s="199"/>
    </row>
    <row r="4" spans="1:6">
      <c r="A4" s="194"/>
      <c r="B4" s="195"/>
      <c r="C4" s="200"/>
      <c r="D4" s="200"/>
      <c r="E4" s="198"/>
      <c r="F4" s="199"/>
    </row>
    <row r="5" spans="1:6">
      <c r="A5" s="194"/>
      <c r="B5" s="195"/>
      <c r="C5" s="200"/>
      <c r="D5" s="200"/>
      <c r="E5" s="198"/>
      <c r="F5" s="199" t="s">
        <v>140</v>
      </c>
    </row>
    <row r="6" spans="1:6">
      <c r="A6" s="194" t="s">
        <v>113</v>
      </c>
      <c r="B6" s="195" t="s">
        <v>114</v>
      </c>
      <c r="C6" s="200"/>
      <c r="D6" s="200"/>
      <c r="E6" s="198"/>
      <c r="F6" s="199">
        <f>F71</f>
        <v>0</v>
      </c>
    </row>
    <row r="7" spans="1:6">
      <c r="A7" s="90"/>
      <c r="B7" s="195"/>
      <c r="C7" s="75"/>
      <c r="D7" s="174"/>
      <c r="E7" s="175"/>
      <c r="F7" s="201"/>
    </row>
    <row r="8" spans="1:6">
      <c r="A8" s="194" t="s">
        <v>115</v>
      </c>
      <c r="B8" s="195" t="s">
        <v>116</v>
      </c>
      <c r="C8" s="202"/>
      <c r="D8" s="202"/>
      <c r="E8" s="198"/>
      <c r="F8" s="199">
        <f>F91</f>
        <v>0</v>
      </c>
    </row>
    <row r="9" spans="1:6">
      <c r="A9" s="194"/>
      <c r="B9" s="195"/>
      <c r="C9" s="202"/>
      <c r="D9" s="202"/>
      <c r="E9" s="198"/>
      <c r="F9" s="199"/>
    </row>
    <row r="10" spans="1:6">
      <c r="A10" s="194" t="s">
        <v>117</v>
      </c>
      <c r="B10" s="195" t="s">
        <v>148</v>
      </c>
      <c r="C10" s="202"/>
      <c r="D10" s="202"/>
      <c r="E10" s="198"/>
      <c r="F10" s="199">
        <f>F105</f>
        <v>0</v>
      </c>
    </row>
    <row r="11" spans="1:6">
      <c r="A11" s="194"/>
      <c r="B11" s="195"/>
      <c r="C11" s="202"/>
      <c r="D11" s="203"/>
      <c r="E11" s="198"/>
      <c r="F11" s="199"/>
    </row>
    <row r="12" spans="1:6" ht="28.5">
      <c r="A12" s="194"/>
      <c r="B12" s="195" t="s">
        <v>119</v>
      </c>
      <c r="C12" s="196"/>
      <c r="D12" s="197"/>
      <c r="E12" s="198"/>
      <c r="F12" s="199">
        <f>SUM(F6:F11)</f>
        <v>0</v>
      </c>
    </row>
    <row r="13" spans="1:6">
      <c r="A13" s="194"/>
      <c r="B13" s="204"/>
      <c r="C13" s="196"/>
      <c r="D13" s="197"/>
      <c r="E13" s="198"/>
      <c r="F13" s="199"/>
    </row>
    <row r="14" spans="1:6">
      <c r="A14" s="90"/>
      <c r="B14" s="205" t="s">
        <v>120</v>
      </c>
      <c r="C14" s="75"/>
      <c r="D14" s="174"/>
      <c r="E14" s="175"/>
      <c r="F14" s="206"/>
    </row>
    <row r="15" spans="1:6">
      <c r="A15" s="90"/>
      <c r="B15" s="205"/>
      <c r="C15" s="75"/>
      <c r="D15" s="174"/>
      <c r="E15" s="175"/>
      <c r="F15" s="206"/>
    </row>
    <row r="16" spans="1:6" ht="85.5">
      <c r="A16" s="90"/>
      <c r="B16" s="205" t="s">
        <v>121</v>
      </c>
      <c r="C16" s="75"/>
      <c r="D16" s="174"/>
      <c r="E16" s="175"/>
      <c r="F16" s="206"/>
    </row>
    <row r="17" spans="1:6">
      <c r="A17" s="90"/>
      <c r="B17" s="205"/>
      <c r="C17" s="75"/>
      <c r="D17" s="174"/>
      <c r="E17" s="175"/>
      <c r="F17" s="206"/>
    </row>
    <row r="18" spans="1:6" ht="213.75">
      <c r="A18" s="90"/>
      <c r="B18" s="205" t="s">
        <v>122</v>
      </c>
      <c r="C18" s="75"/>
      <c r="D18" s="174"/>
      <c r="E18" s="175"/>
      <c r="F18" s="206"/>
    </row>
    <row r="19" spans="1:6">
      <c r="A19" s="90"/>
      <c r="B19" s="204"/>
      <c r="C19" s="75"/>
      <c r="D19" s="174"/>
      <c r="E19" s="175"/>
      <c r="F19" s="206"/>
    </row>
    <row r="20" spans="1:6">
      <c r="A20" s="90" t="s">
        <v>113</v>
      </c>
      <c r="B20" s="204" t="s">
        <v>150</v>
      </c>
      <c r="C20" s="75"/>
      <c r="D20" s="174"/>
      <c r="E20" s="175"/>
      <c r="F20" s="206"/>
    </row>
    <row r="21" spans="1:6" ht="15" thickBot="1">
      <c r="A21" s="90"/>
      <c r="B21" s="204"/>
      <c r="C21" s="75"/>
      <c r="D21" s="174"/>
      <c r="E21" s="175"/>
      <c r="F21" s="206"/>
    </row>
    <row r="22" spans="1:6" ht="30" thickTop="1" thickBot="1">
      <c r="A22" s="207" t="s">
        <v>151</v>
      </c>
      <c r="B22" s="208" t="s">
        <v>143</v>
      </c>
      <c r="C22" s="92" t="s">
        <v>123</v>
      </c>
      <c r="D22" s="93"/>
      <c r="E22" s="209" t="s">
        <v>152</v>
      </c>
      <c r="F22" s="210" t="s">
        <v>144</v>
      </c>
    </row>
    <row r="23" spans="1:6" ht="15" thickTop="1">
      <c r="A23" s="90"/>
      <c r="B23" s="205"/>
      <c r="C23" s="75"/>
      <c r="D23" s="174"/>
      <c r="E23" s="175"/>
      <c r="F23" s="206"/>
    </row>
    <row r="24" spans="1:6" ht="57">
      <c r="A24" s="90" t="s">
        <v>42</v>
      </c>
      <c r="B24" s="205" t="s">
        <v>125</v>
      </c>
      <c r="C24" s="75"/>
      <c r="D24" s="174"/>
      <c r="E24" s="175"/>
      <c r="F24" s="206"/>
    </row>
    <row r="25" spans="1:6" ht="71.25">
      <c r="A25" s="90"/>
      <c r="B25" s="205" t="s">
        <v>126</v>
      </c>
      <c r="C25" s="75"/>
      <c r="D25" s="174"/>
      <c r="E25" s="175"/>
      <c r="F25" s="206"/>
    </row>
    <row r="26" spans="1:6">
      <c r="A26" s="90"/>
      <c r="B26" s="205" t="s">
        <v>219</v>
      </c>
      <c r="C26" s="75" t="s">
        <v>84</v>
      </c>
      <c r="D26" s="174">
        <v>150</v>
      </c>
      <c r="E26" s="211"/>
      <c r="F26" s="96">
        <f>ROUND(ROUND(E26,2)*D26,2)</f>
        <v>0</v>
      </c>
    </row>
    <row r="27" spans="1:6">
      <c r="A27" s="90"/>
      <c r="B27" s="205" t="s">
        <v>220</v>
      </c>
      <c r="C27" s="75" t="s">
        <v>84</v>
      </c>
      <c r="D27" s="174">
        <v>300</v>
      </c>
      <c r="E27" s="211"/>
      <c r="F27" s="96">
        <f t="shared" ref="F27:F31" si="0">ROUND(ROUND(E27,2)*D27,2)</f>
        <v>0</v>
      </c>
    </row>
    <row r="28" spans="1:6">
      <c r="A28" s="90"/>
      <c r="B28" s="205" t="s">
        <v>221</v>
      </c>
      <c r="C28" s="75" t="s">
        <v>84</v>
      </c>
      <c r="D28" s="174">
        <v>100</v>
      </c>
      <c r="E28" s="211"/>
      <c r="F28" s="96">
        <f t="shared" si="0"/>
        <v>0</v>
      </c>
    </row>
    <row r="29" spans="1:6">
      <c r="A29" s="90"/>
      <c r="B29" s="205" t="s">
        <v>268</v>
      </c>
      <c r="C29" s="75" t="s">
        <v>84</v>
      </c>
      <c r="D29" s="174">
        <v>200</v>
      </c>
      <c r="E29" s="211"/>
      <c r="F29" s="96">
        <f t="shared" si="0"/>
        <v>0</v>
      </c>
    </row>
    <row r="30" spans="1:6" ht="28.5">
      <c r="A30" s="90"/>
      <c r="B30" s="205" t="s">
        <v>127</v>
      </c>
      <c r="C30" s="75"/>
      <c r="D30" s="75"/>
      <c r="E30" s="212"/>
      <c r="F30" s="95"/>
    </row>
    <row r="31" spans="1:6">
      <c r="A31" s="90"/>
      <c r="B31" s="205" t="s">
        <v>128</v>
      </c>
      <c r="C31" s="75" t="s">
        <v>84</v>
      </c>
      <c r="D31" s="174">
        <v>40</v>
      </c>
      <c r="E31" s="211"/>
      <c r="F31" s="96">
        <f t="shared" si="0"/>
        <v>0</v>
      </c>
    </row>
    <row r="32" spans="1:6">
      <c r="A32" s="90"/>
      <c r="B32" s="205"/>
      <c r="C32" s="75"/>
      <c r="D32" s="174"/>
      <c r="E32" s="211"/>
      <c r="F32" s="206"/>
    </row>
    <row r="33" spans="1:6">
      <c r="A33" s="90" t="s">
        <v>44</v>
      </c>
      <c r="B33" s="205" t="s">
        <v>129</v>
      </c>
      <c r="C33" s="75"/>
      <c r="D33" s="174"/>
      <c r="E33" s="211"/>
      <c r="F33" s="206"/>
    </row>
    <row r="34" spans="1:6" ht="28.5">
      <c r="A34" s="90"/>
      <c r="B34" s="205" t="s">
        <v>130</v>
      </c>
      <c r="C34" s="75"/>
      <c r="D34" s="174"/>
      <c r="E34" s="211"/>
      <c r="F34" s="206"/>
    </row>
    <row r="35" spans="1:6">
      <c r="A35" s="90"/>
      <c r="B35" s="205" t="s">
        <v>131</v>
      </c>
      <c r="C35" s="75" t="s">
        <v>84</v>
      </c>
      <c r="D35" s="174">
        <v>400</v>
      </c>
      <c r="E35" s="211"/>
      <c r="F35" s="96">
        <f>ROUND(ROUND(E35,2)*D35,2)</f>
        <v>0</v>
      </c>
    </row>
    <row r="36" spans="1:6">
      <c r="A36" s="90"/>
      <c r="B36" s="205" t="s">
        <v>132</v>
      </c>
      <c r="C36" s="75" t="s">
        <v>84</v>
      </c>
      <c r="D36" s="174">
        <v>100</v>
      </c>
      <c r="E36" s="211"/>
      <c r="F36" s="96">
        <f>ROUND(ROUND(E36,2)*D36,2)</f>
        <v>0</v>
      </c>
    </row>
    <row r="37" spans="1:6">
      <c r="A37" s="90"/>
      <c r="B37" s="205"/>
      <c r="C37" s="75"/>
      <c r="D37" s="174"/>
      <c r="E37" s="211"/>
      <c r="F37" s="206"/>
    </row>
    <row r="38" spans="1:6">
      <c r="A38" s="90" t="s">
        <v>46</v>
      </c>
      <c r="B38" s="205" t="s">
        <v>133</v>
      </c>
      <c r="C38" s="75" t="s">
        <v>84</v>
      </c>
      <c r="D38" s="174">
        <v>50</v>
      </c>
      <c r="E38" s="211"/>
      <c r="F38" s="96">
        <f>ROUND(ROUND(E38,2)*D38,2)</f>
        <v>0</v>
      </c>
    </row>
    <row r="39" spans="1:6">
      <c r="A39" s="90"/>
      <c r="B39" s="205"/>
      <c r="C39" s="75"/>
      <c r="D39" s="174"/>
      <c r="E39" s="211"/>
    </row>
    <row r="40" spans="1:6" ht="42.75">
      <c r="A40" s="90" t="s">
        <v>48</v>
      </c>
      <c r="B40" s="205" t="s">
        <v>367</v>
      </c>
      <c r="C40" s="75"/>
      <c r="D40" s="174"/>
      <c r="E40" s="211"/>
      <c r="F40" s="206"/>
    </row>
    <row r="41" spans="1:6">
      <c r="A41" s="90"/>
      <c r="B41" s="205" t="s">
        <v>134</v>
      </c>
      <c r="C41" s="75" t="s">
        <v>28</v>
      </c>
      <c r="D41" s="174">
        <v>4</v>
      </c>
      <c r="E41" s="211"/>
      <c r="F41" s="96">
        <f>ROUND(ROUND(E41,2)*D41,2)</f>
        <v>0</v>
      </c>
    </row>
    <row r="42" spans="1:6">
      <c r="A42" s="90"/>
      <c r="B42" s="205" t="s">
        <v>193</v>
      </c>
      <c r="C42" s="75" t="s">
        <v>28</v>
      </c>
      <c r="D42" s="174">
        <v>4</v>
      </c>
      <c r="E42" s="211"/>
      <c r="F42" s="96">
        <f>ROUND(ROUND(E42,2)*D42,2)</f>
        <v>0</v>
      </c>
    </row>
    <row r="43" spans="1:6">
      <c r="A43" s="90"/>
      <c r="B43" s="205" t="s">
        <v>194</v>
      </c>
      <c r="C43" s="75" t="s">
        <v>28</v>
      </c>
      <c r="D43" s="174">
        <v>4</v>
      </c>
      <c r="E43" s="211"/>
      <c r="F43" s="96">
        <f>ROUND(ROUND(E43,2)*D43,2)</f>
        <v>0</v>
      </c>
    </row>
    <row r="44" spans="1:6">
      <c r="A44" s="90"/>
      <c r="B44" s="205"/>
      <c r="C44" s="75"/>
      <c r="D44" s="174"/>
      <c r="E44" s="211"/>
      <c r="F44" s="206"/>
    </row>
    <row r="45" spans="1:6" ht="28.5">
      <c r="A45" s="90" t="s">
        <v>50</v>
      </c>
      <c r="B45" s="205" t="s">
        <v>135</v>
      </c>
      <c r="C45" s="75"/>
      <c r="D45" s="174"/>
      <c r="E45" s="211"/>
      <c r="F45" s="206"/>
    </row>
    <row r="46" spans="1:6">
      <c r="A46" s="90"/>
      <c r="B46" s="205" t="s">
        <v>136</v>
      </c>
      <c r="C46" s="75" t="s">
        <v>28</v>
      </c>
      <c r="D46" s="174">
        <v>4</v>
      </c>
      <c r="E46" s="211"/>
      <c r="F46" s="96">
        <f>ROUND(ROUND(E46,2)*D46,2)</f>
        <v>0</v>
      </c>
    </row>
    <row r="47" spans="1:6">
      <c r="A47" s="90"/>
      <c r="B47" s="205"/>
      <c r="C47" s="75"/>
      <c r="D47" s="174"/>
      <c r="E47" s="211"/>
      <c r="F47" s="206"/>
    </row>
    <row r="48" spans="1:6">
      <c r="A48" s="90" t="s">
        <v>30</v>
      </c>
      <c r="B48" s="205" t="s">
        <v>137</v>
      </c>
      <c r="C48" s="75"/>
      <c r="D48" s="174"/>
      <c r="E48" s="211"/>
      <c r="F48" s="206"/>
    </row>
    <row r="49" spans="1:6">
      <c r="A49" s="90"/>
      <c r="B49" s="205" t="s">
        <v>368</v>
      </c>
      <c r="C49" s="75" t="s">
        <v>28</v>
      </c>
      <c r="D49" s="174">
        <v>8</v>
      </c>
      <c r="E49" s="211"/>
      <c r="F49" s="96">
        <f>ROUND(ROUND(E49,2)*D49,2)</f>
        <v>0</v>
      </c>
    </row>
    <row r="50" spans="1:6">
      <c r="A50" s="90"/>
      <c r="B50" s="205"/>
      <c r="C50" s="75"/>
      <c r="D50" s="174"/>
      <c r="E50" s="211"/>
    </row>
    <row r="51" spans="1:6">
      <c r="A51" s="213" t="s">
        <v>31</v>
      </c>
      <c r="B51" s="59" t="s">
        <v>269</v>
      </c>
      <c r="D51" s="75"/>
      <c r="E51" s="214"/>
      <c r="F51" s="215"/>
    </row>
    <row r="52" spans="1:6">
      <c r="A52" s="216"/>
      <c r="B52" s="59" t="s">
        <v>270</v>
      </c>
      <c r="C52" s="75" t="s">
        <v>84</v>
      </c>
      <c r="D52" s="214">
        <v>30</v>
      </c>
      <c r="E52" s="217"/>
      <c r="F52" s="215">
        <f t="shared" ref="F52" si="1">D52*E52</f>
        <v>0</v>
      </c>
    </row>
    <row r="53" spans="1:6">
      <c r="A53" s="216"/>
      <c r="B53" s="59"/>
      <c r="C53" s="75"/>
      <c r="D53" s="214"/>
      <c r="E53" s="217"/>
      <c r="F53" s="215"/>
    </row>
    <row r="54" spans="1:6" ht="42.75">
      <c r="A54" s="90" t="s">
        <v>32</v>
      </c>
      <c r="B54" s="59" t="s">
        <v>153</v>
      </c>
      <c r="C54" s="75" t="s">
        <v>28</v>
      </c>
      <c r="D54" s="174">
        <v>12</v>
      </c>
      <c r="E54" s="211"/>
      <c r="F54" s="96">
        <f>E54*D54</f>
        <v>0</v>
      </c>
    </row>
    <row r="55" spans="1:6">
      <c r="A55" s="90"/>
      <c r="B55" s="205"/>
      <c r="C55" s="75"/>
      <c r="D55" s="75"/>
      <c r="E55" s="212"/>
      <c r="F55" s="95"/>
    </row>
    <row r="56" spans="1:6" ht="28.5">
      <c r="A56" s="218" t="s">
        <v>33</v>
      </c>
      <c r="B56" s="59" t="s">
        <v>271</v>
      </c>
      <c r="C56" s="75"/>
      <c r="D56" s="214"/>
      <c r="E56" s="219"/>
      <c r="F56" s="219"/>
    </row>
    <row r="57" spans="1:6">
      <c r="A57" s="220" t="s">
        <v>52</v>
      </c>
      <c r="B57" s="59" t="s">
        <v>272</v>
      </c>
      <c r="C57" s="75" t="s">
        <v>28</v>
      </c>
      <c r="D57" s="214">
        <v>4</v>
      </c>
      <c r="E57" s="221"/>
      <c r="F57" s="219"/>
    </row>
    <row r="58" spans="1:6">
      <c r="A58" s="220" t="s">
        <v>52</v>
      </c>
      <c r="B58" s="59" t="s">
        <v>273</v>
      </c>
      <c r="C58" s="75" t="s">
        <v>28</v>
      </c>
      <c r="D58" s="214">
        <v>4</v>
      </c>
      <c r="E58" s="221"/>
      <c r="F58" s="219"/>
    </row>
    <row r="59" spans="1:6" ht="28.5">
      <c r="A59" s="220" t="s">
        <v>52</v>
      </c>
      <c r="B59" s="59" t="s">
        <v>274</v>
      </c>
      <c r="C59" s="75" t="s">
        <v>28</v>
      </c>
      <c r="D59" s="214">
        <v>1</v>
      </c>
      <c r="E59" s="221"/>
      <c r="F59" s="219"/>
    </row>
    <row r="60" spans="1:6">
      <c r="A60" s="220" t="s">
        <v>52</v>
      </c>
      <c r="B60" s="59" t="s">
        <v>275</v>
      </c>
      <c r="C60" s="75" t="s">
        <v>28</v>
      </c>
      <c r="D60" s="214">
        <v>1</v>
      </c>
      <c r="E60" s="221"/>
      <c r="F60" s="219"/>
    </row>
    <row r="61" spans="1:6">
      <c r="A61" s="220" t="s">
        <v>52</v>
      </c>
      <c r="B61" s="59" t="s">
        <v>276</v>
      </c>
      <c r="C61" s="75" t="s">
        <v>28</v>
      </c>
      <c r="D61" s="214">
        <v>1</v>
      </c>
      <c r="E61" s="221"/>
      <c r="F61" s="219"/>
    </row>
    <row r="62" spans="1:6">
      <c r="A62" s="220" t="s">
        <v>52</v>
      </c>
      <c r="B62" s="222" t="s">
        <v>277</v>
      </c>
      <c r="C62" s="75" t="s">
        <v>24</v>
      </c>
      <c r="D62" s="214">
        <v>1</v>
      </c>
      <c r="E62" s="221"/>
      <c r="F62" s="219"/>
    </row>
    <row r="63" spans="1:6" ht="42.75">
      <c r="A63" s="220" t="s">
        <v>52</v>
      </c>
      <c r="B63" s="222" t="s">
        <v>278</v>
      </c>
      <c r="C63" s="75" t="s">
        <v>24</v>
      </c>
      <c r="D63" s="214">
        <v>1</v>
      </c>
      <c r="E63" s="221"/>
      <c r="F63" s="219"/>
    </row>
    <row r="64" spans="1:6">
      <c r="A64" s="220"/>
      <c r="B64" s="223" t="s">
        <v>73</v>
      </c>
      <c r="C64" s="224" t="s">
        <v>24</v>
      </c>
      <c r="D64" s="225">
        <v>4</v>
      </c>
      <c r="E64" s="226"/>
      <c r="F64" s="219">
        <f t="shared" ref="F64" si="2">E64*D64</f>
        <v>0</v>
      </c>
    </row>
    <row r="65" spans="1:6">
      <c r="A65" s="220"/>
      <c r="B65" s="227"/>
      <c r="C65" s="228"/>
      <c r="D65" s="226"/>
      <c r="E65" s="226"/>
      <c r="F65" s="219"/>
    </row>
    <row r="66" spans="1:6">
      <c r="A66" s="90"/>
      <c r="B66" s="205"/>
      <c r="C66" s="75"/>
      <c r="D66" s="174"/>
      <c r="E66" s="211"/>
      <c r="F66" s="206"/>
    </row>
    <row r="67" spans="1:6" ht="42.75">
      <c r="A67" s="90" t="s">
        <v>88</v>
      </c>
      <c r="B67" s="205" t="s">
        <v>154</v>
      </c>
      <c r="C67" s="75" t="s">
        <v>28</v>
      </c>
      <c r="D67" s="174">
        <v>1</v>
      </c>
      <c r="E67" s="211"/>
      <c r="F67" s="96">
        <f>ROUND(ROUND(E67,2)*D67,2)</f>
        <v>0</v>
      </c>
    </row>
    <row r="68" spans="1:6">
      <c r="A68" s="90" t="s">
        <v>89</v>
      </c>
      <c r="B68" s="205" t="s">
        <v>138</v>
      </c>
      <c r="C68" s="75" t="s">
        <v>24</v>
      </c>
      <c r="D68" s="174">
        <v>1</v>
      </c>
      <c r="E68" s="211"/>
      <c r="F68" s="96">
        <f>ROUND(ROUND(E68,2)*D68,2)</f>
        <v>0</v>
      </c>
    </row>
    <row r="69" spans="1:6">
      <c r="A69" s="90"/>
      <c r="B69" s="205"/>
      <c r="C69" s="75"/>
      <c r="D69" s="174"/>
      <c r="E69" s="211"/>
    </row>
    <row r="70" spans="1:6" ht="15" thickBot="1">
      <c r="A70" s="90"/>
      <c r="B70" s="204"/>
      <c r="C70" s="75"/>
      <c r="D70" s="75"/>
      <c r="E70" s="212"/>
      <c r="F70" s="95"/>
    </row>
    <row r="71" spans="1:6" ht="30" thickTop="1" thickBot="1">
      <c r="A71" s="229" t="s">
        <v>113</v>
      </c>
      <c r="B71" s="230" t="s">
        <v>139</v>
      </c>
      <c r="C71" s="179"/>
      <c r="D71" s="181"/>
      <c r="E71" s="231"/>
      <c r="F71" s="232">
        <f>SUM(F25:F69)</f>
        <v>0</v>
      </c>
    </row>
    <row r="72" spans="1:6" ht="15" thickTop="1">
      <c r="B72" s="204"/>
      <c r="C72" s="75"/>
      <c r="D72" s="174"/>
      <c r="E72" s="211"/>
      <c r="F72" s="206"/>
    </row>
    <row r="73" spans="1:6">
      <c r="A73" s="90"/>
      <c r="B73" s="205"/>
      <c r="C73" s="75"/>
      <c r="D73" s="174"/>
      <c r="E73" s="211"/>
      <c r="F73" s="206"/>
    </row>
    <row r="74" spans="1:6">
      <c r="A74" s="90"/>
      <c r="B74" s="205"/>
      <c r="C74" s="75"/>
      <c r="D74" s="174"/>
      <c r="E74" s="211"/>
      <c r="F74" s="206"/>
    </row>
    <row r="75" spans="1:6">
      <c r="A75" s="194" t="s">
        <v>9</v>
      </c>
      <c r="B75" s="204" t="s">
        <v>141</v>
      </c>
      <c r="C75" s="75"/>
      <c r="D75" s="174"/>
      <c r="E75" s="211"/>
      <c r="F75" s="206"/>
    </row>
    <row r="76" spans="1:6" ht="15" thickBot="1">
      <c r="A76" s="194"/>
      <c r="B76" s="204"/>
      <c r="C76" s="75"/>
      <c r="D76" s="174"/>
      <c r="E76" s="211"/>
      <c r="F76" s="206"/>
    </row>
    <row r="77" spans="1:6" ht="30" thickTop="1" thickBot="1">
      <c r="A77" s="207" t="s">
        <v>151</v>
      </c>
      <c r="B77" s="92" t="s">
        <v>143</v>
      </c>
      <c r="C77" s="92" t="s">
        <v>123</v>
      </c>
      <c r="D77" s="93"/>
      <c r="E77" s="209" t="s">
        <v>152</v>
      </c>
      <c r="F77" s="171" t="s">
        <v>144</v>
      </c>
    </row>
    <row r="78" spans="1:6" ht="15" thickTop="1">
      <c r="A78" s="90"/>
      <c r="B78" s="205"/>
      <c r="C78" s="75"/>
      <c r="D78" s="174"/>
      <c r="E78" s="211"/>
      <c r="F78" s="206"/>
    </row>
    <row r="79" spans="1:6" ht="42.75">
      <c r="A79" s="90">
        <v>1</v>
      </c>
      <c r="B79" s="249" t="s">
        <v>282</v>
      </c>
      <c r="C79" s="49" t="s">
        <v>28</v>
      </c>
      <c r="D79" s="250">
        <v>12</v>
      </c>
      <c r="E79" s="251"/>
      <c r="F79" s="215">
        <f>D79*E79</f>
        <v>0</v>
      </c>
    </row>
    <row r="80" spans="1:6">
      <c r="A80" s="252"/>
      <c r="B80" s="249" t="s">
        <v>283</v>
      </c>
      <c r="C80" s="49" t="s">
        <v>28</v>
      </c>
      <c r="D80" s="250">
        <v>12</v>
      </c>
      <c r="E80" s="251"/>
      <c r="F80" s="215">
        <f>D80*E80</f>
        <v>0</v>
      </c>
    </row>
    <row r="81" spans="1:6">
      <c r="A81" s="252"/>
      <c r="B81" s="249" t="s">
        <v>284</v>
      </c>
      <c r="C81" s="49" t="s">
        <v>28</v>
      </c>
      <c r="D81" s="250">
        <v>4</v>
      </c>
      <c r="E81" s="251"/>
      <c r="F81" s="215">
        <f>D81*E81</f>
        <v>0</v>
      </c>
    </row>
    <row r="82" spans="1:6">
      <c r="A82" s="52"/>
      <c r="B82" s="249"/>
      <c r="C82" s="49"/>
      <c r="D82" s="250"/>
      <c r="E82" s="251"/>
      <c r="F82" s="215"/>
    </row>
    <row r="83" spans="1:6" ht="28.5">
      <c r="A83" s="90">
        <v>2</v>
      </c>
      <c r="B83" s="249" t="s">
        <v>285</v>
      </c>
      <c r="C83" s="49" t="s">
        <v>28</v>
      </c>
      <c r="D83" s="250">
        <v>4</v>
      </c>
      <c r="E83" s="251"/>
      <c r="F83" s="215">
        <f>D83*E83</f>
        <v>0</v>
      </c>
    </row>
    <row r="84" spans="1:6" ht="30" customHeight="1">
      <c r="A84" s="252"/>
      <c r="B84" s="249" t="s">
        <v>286</v>
      </c>
      <c r="C84" s="49" t="s">
        <v>28</v>
      </c>
      <c r="D84" s="250">
        <v>8</v>
      </c>
      <c r="E84" s="251"/>
      <c r="F84" s="215">
        <f>D84*E84</f>
        <v>0</v>
      </c>
    </row>
    <row r="85" spans="1:6">
      <c r="A85" s="52"/>
      <c r="B85" s="249" t="s">
        <v>287</v>
      </c>
      <c r="C85" s="49" t="s">
        <v>28</v>
      </c>
      <c r="D85" s="250">
        <v>8</v>
      </c>
      <c r="E85" s="251"/>
      <c r="F85" s="215">
        <f>D85*E85</f>
        <v>0</v>
      </c>
    </row>
    <row r="86" spans="1:6">
      <c r="B86" s="249"/>
      <c r="C86" s="233"/>
      <c r="D86" s="250"/>
      <c r="E86" s="251"/>
      <c r="F86" s="215"/>
    </row>
    <row r="87" spans="1:6" ht="28.5">
      <c r="A87" s="253">
        <v>3</v>
      </c>
      <c r="B87" s="234" t="s">
        <v>288</v>
      </c>
      <c r="C87" s="233" t="s">
        <v>28</v>
      </c>
      <c r="D87" s="235">
        <v>8</v>
      </c>
      <c r="E87" s="254"/>
      <c r="F87" s="215">
        <f t="shared" ref="F87" si="3">D87*E87</f>
        <v>0</v>
      </c>
    </row>
    <row r="88" spans="1:6">
      <c r="A88" s="253"/>
      <c r="B88" s="234"/>
      <c r="C88" s="233"/>
      <c r="D88" s="235"/>
      <c r="E88" s="254"/>
      <c r="F88" s="215"/>
    </row>
    <row r="89" spans="1:6" ht="28.5">
      <c r="A89" s="90">
        <v>4</v>
      </c>
      <c r="B89" s="205" t="s">
        <v>145</v>
      </c>
      <c r="C89" s="75" t="s">
        <v>28</v>
      </c>
      <c r="D89" s="174">
        <v>4</v>
      </c>
      <c r="E89" s="211"/>
      <c r="F89" s="96">
        <f t="shared" ref="F89" si="4">ROUND(ROUND(E89,2)*D89,2)</f>
        <v>0</v>
      </c>
    </row>
    <row r="90" spans="1:6" ht="15" thickBot="1">
      <c r="A90" s="90"/>
      <c r="B90" s="205"/>
      <c r="C90" s="75"/>
      <c r="D90" s="174"/>
      <c r="E90" s="211"/>
      <c r="F90" s="206"/>
    </row>
    <row r="91" spans="1:6" ht="15.75" thickTop="1" thickBot="1">
      <c r="A91" s="229"/>
      <c r="B91" s="230" t="s">
        <v>146</v>
      </c>
      <c r="C91" s="179"/>
      <c r="D91" s="181"/>
      <c r="E91" s="231"/>
      <c r="F91" s="232">
        <f>SUM(F78:F90)</f>
        <v>0</v>
      </c>
    </row>
    <row r="92" spans="1:6" ht="15" thickTop="1">
      <c r="A92" s="194"/>
      <c r="B92" s="204"/>
      <c r="C92" s="196"/>
      <c r="D92" s="197"/>
      <c r="E92" s="236"/>
      <c r="F92" s="237"/>
    </row>
    <row r="93" spans="1:6">
      <c r="A93" s="194"/>
      <c r="B93" s="204"/>
      <c r="C93" s="196"/>
      <c r="D93" s="197"/>
      <c r="E93" s="236"/>
      <c r="F93" s="237"/>
    </row>
    <row r="94" spans="1:6">
      <c r="A94" s="90"/>
      <c r="B94" s="205"/>
      <c r="C94" s="75"/>
      <c r="D94" s="174"/>
      <c r="E94" s="211"/>
      <c r="F94" s="206"/>
    </row>
    <row r="95" spans="1:6">
      <c r="A95" s="194" t="s">
        <v>17</v>
      </c>
      <c r="B95" s="204" t="s">
        <v>148</v>
      </c>
      <c r="C95" s="196"/>
      <c r="D95" s="197"/>
      <c r="E95" s="236"/>
      <c r="F95" s="237"/>
    </row>
    <row r="96" spans="1:6" ht="15" thickBot="1">
      <c r="A96" s="90"/>
      <c r="B96" s="205"/>
      <c r="C96" s="75"/>
      <c r="D96" s="174"/>
      <c r="E96" s="211"/>
      <c r="F96" s="206"/>
    </row>
    <row r="97" spans="1:7" ht="30" thickTop="1" thickBot="1">
      <c r="A97" s="92" t="s">
        <v>142</v>
      </c>
      <c r="B97" s="208" t="s">
        <v>143</v>
      </c>
      <c r="C97" s="92" t="s">
        <v>123</v>
      </c>
      <c r="D97" s="93"/>
      <c r="E97" s="209" t="s">
        <v>152</v>
      </c>
      <c r="F97" s="238" t="s">
        <v>144</v>
      </c>
    </row>
    <row r="98" spans="1:7" ht="15" thickTop="1">
      <c r="A98" s="90"/>
      <c r="B98" s="205"/>
      <c r="C98" s="75"/>
      <c r="D98" s="174"/>
      <c r="E98" s="211"/>
      <c r="F98" s="206"/>
    </row>
    <row r="99" spans="1:7">
      <c r="A99" s="90"/>
      <c r="B99" s="234"/>
      <c r="C99" s="233"/>
      <c r="D99" s="235"/>
      <c r="E99" s="217"/>
      <c r="F99" s="215"/>
    </row>
    <row r="100" spans="1:7" ht="42.75">
      <c r="A100" s="90" t="s">
        <v>42</v>
      </c>
      <c r="B100" s="234" t="s">
        <v>279</v>
      </c>
      <c r="C100" s="233" t="s">
        <v>24</v>
      </c>
      <c r="D100" s="235">
        <v>1</v>
      </c>
      <c r="E100" s="217"/>
      <c r="F100" s="215">
        <f t="shared" ref="F100" si="5">D100*E100</f>
        <v>0</v>
      </c>
    </row>
    <row r="101" spans="1:7">
      <c r="A101" s="90"/>
      <c r="B101" s="234"/>
      <c r="C101" s="233"/>
      <c r="D101" s="235"/>
      <c r="E101" s="217"/>
      <c r="F101" s="215"/>
    </row>
    <row r="102" spans="1:7">
      <c r="A102" s="90" t="s">
        <v>44</v>
      </c>
      <c r="B102" s="234" t="s">
        <v>280</v>
      </c>
      <c r="C102" s="233" t="s">
        <v>281</v>
      </c>
      <c r="D102" s="235">
        <v>5</v>
      </c>
      <c r="E102" s="217"/>
      <c r="F102" s="215">
        <f>(F91+F71)*5%</f>
        <v>0</v>
      </c>
    </row>
    <row r="103" spans="1:7">
      <c r="A103" s="90"/>
      <c r="B103" s="205"/>
      <c r="C103" s="75"/>
      <c r="D103" s="174"/>
      <c r="E103" s="212"/>
      <c r="F103" s="95"/>
      <c r="G103" s="174"/>
    </row>
    <row r="104" spans="1:7" ht="15" thickBot="1">
      <c r="A104" s="90"/>
      <c r="B104" s="205"/>
      <c r="C104" s="75"/>
      <c r="D104" s="174"/>
      <c r="E104" s="175"/>
      <c r="F104" s="206"/>
    </row>
    <row r="105" spans="1:7" ht="15.75" thickTop="1" thickBot="1">
      <c r="A105" s="229" t="s">
        <v>118</v>
      </c>
      <c r="B105" s="230" t="s">
        <v>289</v>
      </c>
      <c r="C105" s="179" t="s">
        <v>140</v>
      </c>
      <c r="D105" s="181"/>
      <c r="E105" s="239"/>
      <c r="F105" s="232">
        <f>SUM(F98:F104)</f>
        <v>0</v>
      </c>
    </row>
    <row r="106" spans="1:7" ht="15" thickTop="1"/>
  </sheetData>
  <sheetProtection algorithmName="SHA-512" hashValue="JO9kfp2dZHPaNSoDsyf7c1axgz+gf2T29m4lHj5IgR3zmVgBQffTwQ/BxGspH47/isbFOZHsVYZDfz1P/tlMQA==" saltValue="Ckk/HOGUyRnBCTiovgVFKw==" spinCount="100000" sheet="1" objects="1" scenarios="1"/>
  <pageMargins left="0.78740157480314965" right="0.74803149606299213" top="0.78740157480314965" bottom="0.78740157480314965" header="0.51181102362204722" footer="0.51181102362204722"/>
  <pageSetup paperSize="9" orientation="portrait" r:id="rId1"/>
  <headerFooter alignWithMargins="0"/>
  <rowBreaks count="3" manualBreakCount="3">
    <brk id="13" max="16383" man="1"/>
    <brk id="55" max="16383" man="1"/>
    <brk id="74"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0"/>
  <sheetViews>
    <sheetView view="pageBreakPreview" zoomScaleNormal="100" zoomScaleSheetLayoutView="100" workbookViewId="0">
      <selection activeCell="A9" sqref="A1:C9"/>
    </sheetView>
  </sheetViews>
  <sheetFormatPr defaultColWidth="9.140625" defaultRowHeight="12.75"/>
  <cols>
    <col min="1" max="1" width="20.7109375" style="5" customWidth="1"/>
    <col min="2" max="2" width="34.85546875" style="5" customWidth="1"/>
    <col min="3" max="3" width="20.7109375" style="5" customWidth="1"/>
    <col min="4" max="16384" width="9.140625" style="5"/>
  </cols>
  <sheetData>
    <row r="1" spans="1:3" s="3" customFormat="1" ht="9.9499999999999993" customHeight="1">
      <c r="A1" s="1"/>
      <c r="B1" s="2"/>
      <c r="C1" s="2"/>
    </row>
    <row r="2" spans="1:3" s="3" customFormat="1" ht="30" customHeight="1">
      <c r="A2" s="1" t="s">
        <v>37</v>
      </c>
      <c r="B2" s="395" t="s">
        <v>212</v>
      </c>
      <c r="C2" s="395"/>
    </row>
    <row r="3" spans="1:3" ht="30" customHeight="1" thickBot="1">
      <c r="A3" s="4"/>
      <c r="B3" s="4"/>
      <c r="C3" s="4"/>
    </row>
    <row r="4" spans="1:3" s="3" customFormat="1" ht="37.5" customHeight="1" thickBot="1">
      <c r="A4" s="6"/>
      <c r="B4" s="7" t="s">
        <v>38</v>
      </c>
      <c r="C4" s="8"/>
    </row>
    <row r="5" spans="1:3" ht="20.100000000000001" customHeight="1" thickTop="1">
      <c r="A5" s="9" t="s">
        <v>70</v>
      </c>
      <c r="B5" s="10" t="s">
        <v>71</v>
      </c>
      <c r="C5" s="11">
        <f>strojne!F73</f>
        <v>0</v>
      </c>
    </row>
    <row r="6" spans="1:3" ht="20.100000000000001" customHeight="1">
      <c r="A6" s="12" t="s">
        <v>75</v>
      </c>
      <c r="B6" s="13" t="s">
        <v>76</v>
      </c>
      <c r="C6" s="14">
        <f>strojne!F111</f>
        <v>0</v>
      </c>
    </row>
    <row r="7" spans="1:3" ht="20.100000000000001" customHeight="1" thickBot="1">
      <c r="A7" s="12" t="s">
        <v>90</v>
      </c>
      <c r="B7" s="13" t="s">
        <v>91</v>
      </c>
      <c r="C7" s="14">
        <f>strojne!F139+strojne!F158+strojne!F198</f>
        <v>0</v>
      </c>
    </row>
    <row r="8" spans="1:3" ht="20.100000000000001" customHeight="1" thickTop="1">
      <c r="A8" s="15"/>
      <c r="B8" s="16" t="s">
        <v>211</v>
      </c>
      <c r="C8" s="17">
        <f>SUM(C5:C7)</f>
        <v>0</v>
      </c>
    </row>
    <row r="9" spans="1:3" ht="30" customHeight="1">
      <c r="A9" s="18"/>
      <c r="B9" s="19"/>
      <c r="C9" s="20"/>
    </row>
    <row r="10" spans="1:3">
      <c r="A10" s="21"/>
    </row>
  </sheetData>
  <sheetProtection algorithmName="SHA-512" hashValue="weruKu6oykXaPkucL14v7KEo5FIrN2ovtAgJum7K7kbVJ7qHAtDlfLht7hdBKou/9tv0aUYFYMLRm2uA0sLdcA==" saltValue="UM+72NRl2brQX8mob13d9w==" spinCount="100000" sheet="1" objects="1" scenarios="1"/>
  <mergeCells count="1">
    <mergeCell ref="B2:C2"/>
  </mergeCells>
  <pageMargins left="0.78740157480314965" right="0.74803149606299213" top="0.78740157480314965" bottom="0.78740157480314965"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199"/>
  <sheetViews>
    <sheetView showZeros="0" view="pageBreakPreview" topLeftCell="A138" zoomScale="130" zoomScaleNormal="100" zoomScaleSheetLayoutView="130" workbookViewId="0">
      <selection activeCell="E157" sqref="E147:E157"/>
    </sheetView>
  </sheetViews>
  <sheetFormatPr defaultColWidth="9.140625" defaultRowHeight="12.75"/>
  <cols>
    <col min="1" max="1" width="7.7109375" style="128" customWidth="1"/>
    <col min="2" max="2" width="44.42578125" style="127" customWidth="1"/>
    <col min="3" max="3" width="7" style="129" customWidth="1"/>
    <col min="4" max="4" width="5.7109375" style="129" customWidth="1"/>
    <col min="5" max="5" width="10.140625" style="130" customWidth="1"/>
    <col min="6" max="6" width="12.140625" style="131" customWidth="1"/>
    <col min="7" max="11" width="0" style="127" hidden="1" customWidth="1"/>
    <col min="12" max="16384" width="9.140625" style="127"/>
  </cols>
  <sheetData>
    <row r="1" spans="1:6" s="133" customFormat="1">
      <c r="A1" s="257" t="s">
        <v>40</v>
      </c>
      <c r="B1" s="258" t="s">
        <v>41</v>
      </c>
      <c r="C1" s="259"/>
      <c r="D1" s="259"/>
      <c r="E1" s="260"/>
      <c r="F1" s="261"/>
    </row>
    <row r="2" spans="1:6" s="133" customFormat="1">
      <c r="A2" s="257"/>
      <c r="B2" s="258"/>
      <c r="C2" s="259"/>
      <c r="D2" s="259"/>
      <c r="E2" s="260"/>
      <c r="F2" s="261"/>
    </row>
    <row r="3" spans="1:6" s="124" customFormat="1" ht="38.25">
      <c r="A3" s="262" t="s">
        <v>42</v>
      </c>
      <c r="B3" s="263" t="s">
        <v>43</v>
      </c>
      <c r="C3" s="264"/>
      <c r="D3" s="264"/>
      <c r="E3" s="113"/>
      <c r="F3" s="265"/>
    </row>
    <row r="4" spans="1:6" s="124" customFormat="1" ht="89.25">
      <c r="A4" s="262" t="s">
        <v>44</v>
      </c>
      <c r="B4" s="263" t="s">
        <v>45</v>
      </c>
      <c r="C4" s="264"/>
      <c r="D4" s="264"/>
      <c r="E4" s="113"/>
      <c r="F4" s="265"/>
    </row>
    <row r="5" spans="1:6" s="125" customFormat="1" ht="25.5">
      <c r="A5" s="262" t="s">
        <v>46</v>
      </c>
      <c r="B5" s="266" t="s">
        <v>47</v>
      </c>
      <c r="C5" s="267"/>
      <c r="D5" s="267"/>
      <c r="E5" s="114"/>
      <c r="F5" s="268"/>
    </row>
    <row r="6" spans="1:6" s="125" customFormat="1" ht="38.25">
      <c r="A6" s="262" t="s">
        <v>48</v>
      </c>
      <c r="B6" s="266" t="s">
        <v>49</v>
      </c>
      <c r="C6" s="267"/>
      <c r="D6" s="267"/>
      <c r="E6" s="114"/>
      <c r="F6" s="268"/>
    </row>
    <row r="7" spans="1:6" s="124" customFormat="1">
      <c r="A7" s="262" t="s">
        <v>50</v>
      </c>
      <c r="B7" s="263" t="s">
        <v>51</v>
      </c>
      <c r="C7" s="264"/>
      <c r="D7" s="264"/>
      <c r="E7" s="113"/>
      <c r="F7" s="265"/>
    </row>
    <row r="8" spans="1:6" s="124" customFormat="1">
      <c r="A8" s="269" t="s">
        <v>52</v>
      </c>
      <c r="B8" s="124" t="s">
        <v>53</v>
      </c>
      <c r="C8" s="264"/>
      <c r="D8" s="264"/>
      <c r="E8" s="113"/>
      <c r="F8" s="265"/>
    </row>
    <row r="9" spans="1:6" s="124" customFormat="1" ht="76.5">
      <c r="A9" s="269" t="s">
        <v>52</v>
      </c>
      <c r="B9" s="263" t="s">
        <v>54</v>
      </c>
      <c r="C9" s="264"/>
      <c r="D9" s="264"/>
      <c r="E9" s="113"/>
      <c r="F9" s="265"/>
    </row>
    <row r="10" spans="1:6" s="124" customFormat="1" ht="25.5">
      <c r="A10" s="269" t="s">
        <v>52</v>
      </c>
      <c r="B10" s="263" t="s">
        <v>55</v>
      </c>
      <c r="C10" s="264"/>
      <c r="D10" s="264"/>
      <c r="E10" s="113"/>
      <c r="F10" s="265"/>
    </row>
    <row r="11" spans="1:6" s="124" customFormat="1" ht="76.5">
      <c r="A11" s="269" t="s">
        <v>52</v>
      </c>
      <c r="B11" s="263" t="s">
        <v>56</v>
      </c>
      <c r="C11" s="264"/>
      <c r="D11" s="264"/>
      <c r="E11" s="113"/>
      <c r="F11" s="265"/>
    </row>
    <row r="12" spans="1:6" s="124" customFormat="1" ht="51">
      <c r="A12" s="269" t="s">
        <v>52</v>
      </c>
      <c r="B12" s="263" t="s">
        <v>57</v>
      </c>
      <c r="C12" s="264"/>
      <c r="D12" s="264"/>
      <c r="E12" s="113"/>
      <c r="F12" s="265"/>
    </row>
    <row r="13" spans="1:6" s="124" customFormat="1" ht="63.75">
      <c r="A13" s="269" t="s">
        <v>52</v>
      </c>
      <c r="B13" s="263" t="s">
        <v>58</v>
      </c>
      <c r="C13" s="264"/>
      <c r="D13" s="264"/>
      <c r="E13" s="113"/>
      <c r="F13" s="265"/>
    </row>
    <row r="14" spans="1:6" s="124" customFormat="1">
      <c r="A14" s="269" t="s">
        <v>52</v>
      </c>
      <c r="B14" s="263" t="s">
        <v>59</v>
      </c>
      <c r="C14" s="264"/>
      <c r="D14" s="264"/>
      <c r="E14" s="113"/>
      <c r="F14" s="265"/>
    </row>
    <row r="15" spans="1:6" s="124" customFormat="1" ht="89.25">
      <c r="A15" s="269" t="s">
        <v>52</v>
      </c>
      <c r="B15" s="263" t="s">
        <v>60</v>
      </c>
      <c r="C15" s="264"/>
      <c r="D15" s="264"/>
      <c r="E15" s="113"/>
      <c r="F15" s="265"/>
    </row>
    <row r="16" spans="1:6" s="124" customFormat="1" ht="63.75">
      <c r="A16" s="269" t="s">
        <v>52</v>
      </c>
      <c r="B16" s="263" t="s">
        <v>61</v>
      </c>
      <c r="C16" s="264"/>
      <c r="D16" s="264"/>
      <c r="E16" s="113"/>
      <c r="F16" s="265"/>
    </row>
    <row r="17" spans="1:6" s="124" customFormat="1" ht="25.5">
      <c r="A17" s="269" t="s">
        <v>52</v>
      </c>
      <c r="B17" s="263" t="s">
        <v>62</v>
      </c>
      <c r="C17" s="264"/>
      <c r="D17" s="264"/>
      <c r="E17" s="113"/>
      <c r="F17" s="265"/>
    </row>
    <row r="18" spans="1:6" s="124" customFormat="1" ht="25.5">
      <c r="A18" s="269" t="s">
        <v>52</v>
      </c>
      <c r="B18" s="263" t="s">
        <v>63</v>
      </c>
      <c r="C18" s="264"/>
      <c r="D18" s="264"/>
      <c r="E18" s="113"/>
      <c r="F18" s="265"/>
    </row>
    <row r="19" spans="1:6" s="124" customFormat="1" ht="38.25">
      <c r="A19" s="269" t="s">
        <v>52</v>
      </c>
      <c r="B19" s="263" t="s">
        <v>64</v>
      </c>
      <c r="C19" s="264"/>
      <c r="D19" s="264"/>
      <c r="E19" s="113"/>
      <c r="F19" s="265"/>
    </row>
    <row r="20" spans="1:6" s="124" customFormat="1" ht="25.5">
      <c r="A20" s="269" t="s">
        <v>52</v>
      </c>
      <c r="B20" s="263" t="s">
        <v>65</v>
      </c>
      <c r="C20" s="264"/>
      <c r="D20" s="264"/>
      <c r="E20" s="113"/>
      <c r="F20" s="265"/>
    </row>
    <row r="21" spans="1:6" s="124" customFormat="1" ht="51">
      <c r="A21" s="269" t="s">
        <v>52</v>
      </c>
      <c r="B21" s="263" t="s">
        <v>66</v>
      </c>
      <c r="C21" s="264"/>
      <c r="D21" s="264"/>
      <c r="E21" s="113"/>
      <c r="F21" s="265"/>
    </row>
    <row r="22" spans="1:6" s="124" customFormat="1" ht="63.75">
      <c r="A22" s="269" t="s">
        <v>52</v>
      </c>
      <c r="B22" s="263" t="s">
        <v>67</v>
      </c>
      <c r="C22" s="264"/>
      <c r="D22" s="264"/>
      <c r="E22" s="113"/>
      <c r="F22" s="265"/>
    </row>
    <row r="23" spans="1:6" s="124" customFormat="1" ht="89.25">
      <c r="A23" s="269" t="s">
        <v>52</v>
      </c>
      <c r="B23" s="263" t="s">
        <v>68</v>
      </c>
      <c r="C23" s="264"/>
      <c r="D23" s="264"/>
      <c r="E23" s="113"/>
      <c r="F23" s="265"/>
    </row>
    <row r="24" spans="1:6" s="124" customFormat="1" ht="56.25" customHeight="1">
      <c r="A24" s="270"/>
      <c r="B24" s="271" t="s">
        <v>69</v>
      </c>
      <c r="C24" s="264"/>
      <c r="D24" s="264"/>
      <c r="E24" s="113"/>
      <c r="F24" s="265"/>
    </row>
    <row r="25" spans="1:6" s="124" customFormat="1" ht="13.5" thickBot="1">
      <c r="A25" s="270"/>
      <c r="B25" s="271"/>
      <c r="C25" s="264"/>
      <c r="D25" s="264"/>
      <c r="E25" s="113"/>
      <c r="F25" s="265"/>
    </row>
    <row r="26" spans="1:6" s="124" customFormat="1" ht="14.25" thickTop="1" thickBot="1">
      <c r="A26" s="272" t="s">
        <v>151</v>
      </c>
      <c r="B26" s="273" t="s">
        <v>143</v>
      </c>
      <c r="C26" s="272" t="s">
        <v>123</v>
      </c>
      <c r="D26" s="274"/>
      <c r="E26" s="275" t="s">
        <v>152</v>
      </c>
      <c r="F26" s="78" t="s">
        <v>144</v>
      </c>
    </row>
    <row r="27" spans="1:6" s="124" customFormat="1" ht="13.5" thickTop="1">
      <c r="A27" s="79"/>
      <c r="B27" s="276"/>
      <c r="C27" s="79"/>
      <c r="D27" s="277"/>
      <c r="E27" s="278"/>
      <c r="F27" s="80"/>
    </row>
    <row r="28" spans="1:6" s="133" customFormat="1">
      <c r="A28" s="257" t="s">
        <v>70</v>
      </c>
      <c r="B28" s="258" t="s">
        <v>71</v>
      </c>
      <c r="C28" s="259"/>
      <c r="D28" s="259"/>
      <c r="E28" s="260"/>
      <c r="F28" s="261"/>
    </row>
    <row r="29" spans="1:6" s="133" customFormat="1">
      <c r="A29" s="257"/>
      <c r="B29" s="258"/>
      <c r="C29" s="259"/>
      <c r="D29" s="259"/>
      <c r="E29" s="260"/>
      <c r="F29" s="261"/>
    </row>
    <row r="30" spans="1:6" s="133" customFormat="1">
      <c r="A30" s="279" t="s">
        <v>42</v>
      </c>
      <c r="B30" s="280" t="s">
        <v>308</v>
      </c>
      <c r="C30" s="281" t="s">
        <v>290</v>
      </c>
      <c r="D30" s="282">
        <v>1</v>
      </c>
      <c r="E30" s="283"/>
      <c r="F30" s="284">
        <f t="shared" ref="F30:F60" si="0">E30*D30</f>
        <v>0</v>
      </c>
    </row>
    <row r="31" spans="1:6" s="126" customFormat="1">
      <c r="A31" s="279"/>
      <c r="B31" s="280"/>
      <c r="C31" s="285"/>
      <c r="D31" s="286"/>
      <c r="E31" s="287"/>
      <c r="F31" s="284">
        <f t="shared" si="0"/>
        <v>0</v>
      </c>
    </row>
    <row r="32" spans="1:6">
      <c r="A32" s="279"/>
      <c r="B32" s="280"/>
      <c r="C32" s="285"/>
      <c r="D32" s="286"/>
      <c r="E32" s="287"/>
      <c r="F32" s="284">
        <f t="shared" si="0"/>
        <v>0</v>
      </c>
    </row>
    <row r="33" spans="1:6" ht="51">
      <c r="A33" s="279" t="s">
        <v>44</v>
      </c>
      <c r="B33" s="280" t="s">
        <v>309</v>
      </c>
      <c r="C33" s="287"/>
      <c r="D33" s="287"/>
      <c r="E33" s="287"/>
      <c r="F33" s="284">
        <f t="shared" si="0"/>
        <v>0</v>
      </c>
    </row>
    <row r="34" spans="1:6" ht="25.5">
      <c r="A34" s="279"/>
      <c r="B34" s="288" t="s">
        <v>291</v>
      </c>
      <c r="C34" s="281"/>
      <c r="D34" s="282"/>
      <c r="E34" s="289"/>
      <c r="F34" s="284">
        <f t="shared" si="0"/>
        <v>0</v>
      </c>
    </row>
    <row r="35" spans="1:6">
      <c r="A35" s="279"/>
      <c r="B35" s="288"/>
      <c r="C35" s="290" t="s">
        <v>25</v>
      </c>
      <c r="D35" s="287">
        <v>12</v>
      </c>
      <c r="E35" s="289"/>
      <c r="F35" s="284">
        <f t="shared" si="0"/>
        <v>0</v>
      </c>
    </row>
    <row r="36" spans="1:6">
      <c r="A36" s="279"/>
      <c r="B36" s="288" t="s">
        <v>292</v>
      </c>
      <c r="C36" s="285"/>
      <c r="D36" s="286"/>
      <c r="E36" s="289"/>
      <c r="F36" s="284">
        <f t="shared" si="0"/>
        <v>0</v>
      </c>
    </row>
    <row r="37" spans="1:6" ht="25.5">
      <c r="A37" s="279"/>
      <c r="B37" s="280" t="s">
        <v>293</v>
      </c>
      <c r="C37" s="285"/>
      <c r="D37" s="286"/>
      <c r="E37" s="289"/>
      <c r="F37" s="284">
        <f t="shared" si="0"/>
        <v>0</v>
      </c>
    </row>
    <row r="38" spans="1:6" s="126" customFormat="1">
      <c r="A38" s="279"/>
      <c r="B38" s="280"/>
      <c r="C38" s="281"/>
      <c r="D38" s="282"/>
      <c r="E38" s="289"/>
      <c r="F38" s="284">
        <f t="shared" si="0"/>
        <v>0</v>
      </c>
    </row>
    <row r="39" spans="1:6" s="126" customFormat="1">
      <c r="A39" s="279"/>
      <c r="B39" s="280"/>
      <c r="C39" s="281"/>
      <c r="D39" s="282"/>
      <c r="E39" s="289"/>
      <c r="F39" s="284">
        <f t="shared" si="0"/>
        <v>0</v>
      </c>
    </row>
    <row r="40" spans="1:6" ht="76.5">
      <c r="A40" s="291" t="s">
        <v>46</v>
      </c>
      <c r="B40" s="292" t="s">
        <v>310</v>
      </c>
      <c r="C40" s="293"/>
      <c r="D40" s="119"/>
      <c r="E40" s="289"/>
      <c r="F40" s="284">
        <f t="shared" si="0"/>
        <v>0</v>
      </c>
    </row>
    <row r="41" spans="1:6" ht="38.25">
      <c r="A41" s="291"/>
      <c r="B41" s="37" t="s">
        <v>294</v>
      </c>
      <c r="C41" s="293"/>
      <c r="D41" s="119"/>
      <c r="E41" s="289"/>
      <c r="F41" s="284">
        <f t="shared" si="0"/>
        <v>0</v>
      </c>
    </row>
    <row r="42" spans="1:6" s="126" customFormat="1">
      <c r="A42" s="291"/>
      <c r="B42" s="292"/>
      <c r="C42" s="293"/>
      <c r="D42" s="119"/>
      <c r="E42" s="289"/>
      <c r="F42" s="284">
        <f t="shared" si="0"/>
        <v>0</v>
      </c>
    </row>
    <row r="43" spans="1:6">
      <c r="A43" s="291"/>
      <c r="B43" s="37" t="s">
        <v>295</v>
      </c>
      <c r="C43" s="293"/>
      <c r="D43" s="119"/>
      <c r="E43" s="289"/>
      <c r="F43" s="284">
        <f t="shared" si="0"/>
        <v>0</v>
      </c>
    </row>
    <row r="44" spans="1:6" ht="38.25">
      <c r="A44" s="291"/>
      <c r="B44" s="37" t="s">
        <v>296</v>
      </c>
      <c r="C44" s="293"/>
      <c r="D44" s="119"/>
      <c r="E44" s="289"/>
      <c r="F44" s="284">
        <f t="shared" si="0"/>
        <v>0</v>
      </c>
    </row>
    <row r="45" spans="1:6" ht="63" customHeight="1">
      <c r="A45" s="291" t="s">
        <v>52</v>
      </c>
      <c r="B45" s="37" t="s">
        <v>297</v>
      </c>
      <c r="C45" s="293"/>
      <c r="D45" s="119"/>
      <c r="E45" s="289"/>
      <c r="F45" s="284">
        <f t="shared" si="0"/>
        <v>0</v>
      </c>
    </row>
    <row r="46" spans="1:6" ht="38.25">
      <c r="A46" s="291" t="s">
        <v>52</v>
      </c>
      <c r="B46" s="37" t="s">
        <v>311</v>
      </c>
      <c r="C46" s="293"/>
      <c r="D46" s="119"/>
      <c r="E46" s="289"/>
      <c r="F46" s="284">
        <f t="shared" si="0"/>
        <v>0</v>
      </c>
    </row>
    <row r="47" spans="1:6" ht="25.5">
      <c r="A47" s="291" t="s">
        <v>52</v>
      </c>
      <c r="B47" s="37" t="s">
        <v>312</v>
      </c>
      <c r="C47" s="293"/>
      <c r="D47" s="119"/>
      <c r="E47" s="289"/>
      <c r="F47" s="284">
        <f t="shared" si="0"/>
        <v>0</v>
      </c>
    </row>
    <row r="48" spans="1:6">
      <c r="A48" s="291" t="s">
        <v>52</v>
      </c>
      <c r="B48" s="37" t="s">
        <v>298</v>
      </c>
      <c r="C48" s="293"/>
      <c r="D48" s="119"/>
      <c r="E48" s="289"/>
      <c r="F48" s="284">
        <f t="shared" si="0"/>
        <v>0</v>
      </c>
    </row>
    <row r="49" spans="1:6" ht="25.5">
      <c r="A49" s="291" t="s">
        <v>52</v>
      </c>
      <c r="B49" s="37" t="s">
        <v>299</v>
      </c>
      <c r="C49" s="293"/>
      <c r="D49" s="119"/>
      <c r="E49" s="289"/>
      <c r="F49" s="284">
        <f t="shared" si="0"/>
        <v>0</v>
      </c>
    </row>
    <row r="50" spans="1:6">
      <c r="A50" s="291"/>
      <c r="B50" s="37"/>
      <c r="C50" s="293"/>
      <c r="D50" s="119"/>
      <c r="E50" s="289"/>
      <c r="F50" s="284">
        <f t="shared" si="0"/>
        <v>0</v>
      </c>
    </row>
    <row r="51" spans="1:6" ht="76.5">
      <c r="A51" s="291"/>
      <c r="B51" s="37" t="s">
        <v>300</v>
      </c>
      <c r="C51" s="293"/>
      <c r="D51" s="119"/>
      <c r="E51" s="289"/>
      <c r="F51" s="284">
        <f t="shared" si="0"/>
        <v>0</v>
      </c>
    </row>
    <row r="52" spans="1:6" s="133" customFormat="1">
      <c r="A52" s="291"/>
      <c r="B52" s="37"/>
      <c r="C52" s="293"/>
      <c r="D52" s="119"/>
      <c r="E52" s="289"/>
      <c r="F52" s="284">
        <f t="shared" si="0"/>
        <v>0</v>
      </c>
    </row>
    <row r="53" spans="1:6" s="133" customFormat="1">
      <c r="A53" s="291" t="s">
        <v>52</v>
      </c>
      <c r="B53" s="292" t="s">
        <v>301</v>
      </c>
      <c r="C53" s="293"/>
      <c r="D53" s="119"/>
      <c r="E53" s="289"/>
      <c r="F53" s="284">
        <f t="shared" si="0"/>
        <v>0</v>
      </c>
    </row>
    <row r="54" spans="1:6">
      <c r="A54" s="291"/>
      <c r="B54" s="37" t="s">
        <v>302</v>
      </c>
      <c r="C54" s="281" t="s">
        <v>290</v>
      </c>
      <c r="D54" s="282">
        <v>4</v>
      </c>
      <c r="E54" s="289"/>
      <c r="F54" s="284">
        <f t="shared" si="0"/>
        <v>0</v>
      </c>
    </row>
    <row r="55" spans="1:6">
      <c r="A55" s="291"/>
      <c r="B55" s="37" t="s">
        <v>303</v>
      </c>
      <c r="C55" s="281" t="s">
        <v>290</v>
      </c>
      <c r="D55" s="282">
        <v>4</v>
      </c>
      <c r="E55" s="289"/>
      <c r="F55" s="284">
        <f t="shared" si="0"/>
        <v>0</v>
      </c>
    </row>
    <row r="56" spans="1:6">
      <c r="A56" s="291"/>
      <c r="B56" s="37"/>
      <c r="C56" s="281"/>
      <c r="D56" s="282"/>
      <c r="E56" s="289"/>
      <c r="F56" s="284">
        <f t="shared" si="0"/>
        <v>0</v>
      </c>
    </row>
    <row r="57" spans="1:6">
      <c r="A57" s="291"/>
      <c r="B57" s="37"/>
      <c r="C57" s="281"/>
      <c r="D57" s="282"/>
      <c r="E57" s="289"/>
      <c r="F57" s="284">
        <f t="shared" si="0"/>
        <v>0</v>
      </c>
    </row>
    <row r="58" spans="1:6" ht="25.5">
      <c r="A58" s="279" t="s">
        <v>48</v>
      </c>
      <c r="B58" s="294" t="s">
        <v>305</v>
      </c>
      <c r="C58" s="295"/>
      <c r="D58" s="281"/>
      <c r="E58" s="287"/>
      <c r="F58" s="284">
        <f t="shared" si="0"/>
        <v>0</v>
      </c>
    </row>
    <row r="59" spans="1:6" ht="192" customHeight="1">
      <c r="A59" s="279"/>
      <c r="B59" s="296" t="s">
        <v>313</v>
      </c>
      <c r="C59" s="281"/>
      <c r="D59" s="281"/>
      <c r="E59" s="297"/>
      <c r="F59" s="284">
        <f t="shared" si="0"/>
        <v>0</v>
      </c>
    </row>
    <row r="60" spans="1:6">
      <c r="A60" s="298"/>
      <c r="B60" s="299" t="s">
        <v>304</v>
      </c>
      <c r="C60" s="300"/>
      <c r="D60" s="300"/>
      <c r="E60" s="283"/>
      <c r="F60" s="284">
        <f t="shared" si="0"/>
        <v>0</v>
      </c>
    </row>
    <row r="61" spans="1:6">
      <c r="A61" s="298"/>
      <c r="B61" s="301" t="s">
        <v>307</v>
      </c>
      <c r="C61" s="300" t="s">
        <v>84</v>
      </c>
      <c r="D61" s="300">
        <v>40</v>
      </c>
      <c r="E61" s="283"/>
      <c r="F61" s="284">
        <f>E61*D61</f>
        <v>0</v>
      </c>
    </row>
    <row r="62" spans="1:6" s="126" customFormat="1" ht="13.5" customHeight="1">
      <c r="A62" s="298"/>
      <c r="B62" s="301" t="s">
        <v>306</v>
      </c>
      <c r="C62" s="300" t="s">
        <v>84</v>
      </c>
      <c r="D62" s="285">
        <v>35</v>
      </c>
      <c r="E62" s="283"/>
      <c r="F62" s="284">
        <f>E62*D62</f>
        <v>0</v>
      </c>
    </row>
    <row r="63" spans="1:6" s="126" customFormat="1">
      <c r="A63" s="298"/>
      <c r="B63" s="302"/>
      <c r="C63" s="300"/>
      <c r="D63" s="285"/>
      <c r="E63" s="283"/>
      <c r="F63" s="284"/>
    </row>
    <row r="64" spans="1:6" ht="38.25">
      <c r="A64" s="279" t="s">
        <v>50</v>
      </c>
      <c r="B64" s="280" t="s">
        <v>314</v>
      </c>
      <c r="C64" s="281" t="s">
        <v>24</v>
      </c>
      <c r="D64" s="281">
        <v>1</v>
      </c>
      <c r="E64" s="283"/>
      <c r="F64" s="283">
        <f>D64*E64</f>
        <v>0</v>
      </c>
    </row>
    <row r="65" spans="1:12">
      <c r="A65" s="279"/>
      <c r="B65" s="280"/>
      <c r="C65" s="281"/>
      <c r="D65" s="281"/>
      <c r="E65" s="283"/>
      <c r="F65" s="283"/>
      <c r="G65" s="241"/>
      <c r="H65" s="242"/>
      <c r="I65" s="243"/>
      <c r="J65" s="132"/>
      <c r="K65" s="244"/>
      <c r="L65" s="126"/>
    </row>
    <row r="66" spans="1:12">
      <c r="A66" s="279"/>
      <c r="B66" s="280"/>
      <c r="C66" s="281"/>
      <c r="D66" s="281"/>
      <c r="E66" s="283"/>
      <c r="F66" s="283"/>
      <c r="G66" s="241"/>
      <c r="H66" s="242"/>
      <c r="I66" s="243"/>
      <c r="J66" s="132"/>
      <c r="K66" s="244"/>
      <c r="L66" s="126"/>
    </row>
    <row r="67" spans="1:12" ht="51">
      <c r="A67" s="279" t="s">
        <v>30</v>
      </c>
      <c r="B67" s="280" t="s">
        <v>315</v>
      </c>
      <c r="C67" s="281" t="s">
        <v>24</v>
      </c>
      <c r="D67" s="281">
        <v>1</v>
      </c>
      <c r="E67" s="283"/>
      <c r="F67" s="284">
        <f>E67*D67</f>
        <v>0</v>
      </c>
      <c r="G67" s="241"/>
      <c r="H67" s="242"/>
      <c r="I67" s="243"/>
      <c r="J67" s="132"/>
      <c r="K67" s="244"/>
      <c r="L67" s="126"/>
    </row>
    <row r="68" spans="1:12">
      <c r="A68" s="303"/>
      <c r="B68" s="304"/>
      <c r="C68" s="305"/>
      <c r="D68" s="119"/>
      <c r="E68" s="306"/>
      <c r="F68" s="119">
        <f t="shared" ref="F68:F71" si="1">D68*ROUND(E68,2)</f>
        <v>0</v>
      </c>
    </row>
    <row r="69" spans="1:12" ht="25.5">
      <c r="A69" s="307"/>
      <c r="B69" s="308" t="s">
        <v>72</v>
      </c>
      <c r="C69" s="305" t="s">
        <v>24</v>
      </c>
      <c r="D69" s="309">
        <v>1</v>
      </c>
      <c r="E69" s="310"/>
      <c r="F69" s="119">
        <f t="shared" si="1"/>
        <v>0</v>
      </c>
    </row>
    <row r="70" spans="1:12">
      <c r="A70" s="307"/>
      <c r="B70" s="304"/>
      <c r="C70" s="305"/>
      <c r="D70" s="119"/>
      <c r="E70" s="306"/>
      <c r="F70" s="119">
        <f t="shared" si="1"/>
        <v>0</v>
      </c>
    </row>
    <row r="71" spans="1:12">
      <c r="B71" s="127" t="s">
        <v>74</v>
      </c>
      <c r="C71" s="311" t="s">
        <v>24</v>
      </c>
      <c r="D71" s="311">
        <v>1</v>
      </c>
      <c r="F71" s="119">
        <f t="shared" si="1"/>
        <v>0</v>
      </c>
    </row>
    <row r="72" spans="1:12" ht="13.5" thickBot="1">
      <c r="A72" s="312"/>
      <c r="B72" s="313"/>
      <c r="C72" s="314"/>
      <c r="D72" s="314"/>
      <c r="E72" s="315"/>
    </row>
    <row r="73" spans="1:12" ht="14.25" thickTop="1" thickBot="1">
      <c r="A73" s="272"/>
      <c r="B73" s="273"/>
      <c r="C73" s="272"/>
      <c r="D73" s="274"/>
      <c r="E73" s="275"/>
      <c r="F73" s="78">
        <f>SUM(F29:F72)</f>
        <v>0</v>
      </c>
    </row>
    <row r="74" spans="1:12" ht="13.5" thickTop="1">
      <c r="A74" s="79"/>
      <c r="B74" s="276"/>
      <c r="C74" s="79"/>
      <c r="D74" s="277"/>
      <c r="E74" s="278"/>
      <c r="F74" s="80"/>
    </row>
    <row r="75" spans="1:12">
      <c r="A75" s="257" t="s">
        <v>75</v>
      </c>
      <c r="B75" s="258" t="s">
        <v>76</v>
      </c>
      <c r="C75" s="259"/>
      <c r="D75" s="259"/>
      <c r="E75" s="260"/>
      <c r="F75" s="261"/>
    </row>
    <row r="76" spans="1:12">
      <c r="A76" s="257"/>
      <c r="B76" s="258"/>
      <c r="C76" s="259"/>
      <c r="D76" s="259"/>
      <c r="E76" s="260"/>
      <c r="F76" s="261"/>
    </row>
    <row r="77" spans="1:12" s="126" customFormat="1" ht="63.75">
      <c r="A77" s="308" t="s">
        <v>42</v>
      </c>
      <c r="B77" s="308" t="s">
        <v>316</v>
      </c>
      <c r="C77" s="316"/>
      <c r="D77" s="317"/>
      <c r="E77" s="318"/>
      <c r="F77" s="319"/>
    </row>
    <row r="78" spans="1:12" s="126" customFormat="1">
      <c r="A78" s="308"/>
      <c r="B78" s="308" t="s">
        <v>77</v>
      </c>
      <c r="C78" s="316"/>
      <c r="D78" s="317"/>
      <c r="E78" s="318"/>
      <c r="F78" s="319"/>
    </row>
    <row r="79" spans="1:12" s="126" customFormat="1" ht="25.5">
      <c r="A79" s="308"/>
      <c r="B79" s="308" t="s">
        <v>78</v>
      </c>
      <c r="C79" s="316"/>
      <c r="D79" s="317"/>
      <c r="E79" s="318"/>
      <c r="F79" s="319"/>
    </row>
    <row r="80" spans="1:12">
      <c r="A80" s="308"/>
      <c r="B80" s="304" t="s">
        <v>79</v>
      </c>
      <c r="C80" s="320"/>
      <c r="D80" s="321"/>
      <c r="E80" s="322"/>
    </row>
    <row r="81" spans="1:6">
      <c r="A81" s="308"/>
      <c r="B81" s="304" t="s">
        <v>80</v>
      </c>
      <c r="C81" s="320"/>
      <c r="D81" s="321"/>
      <c r="E81" s="322"/>
    </row>
    <row r="82" spans="1:6">
      <c r="A82" s="308"/>
      <c r="B82" s="304" t="s">
        <v>81</v>
      </c>
      <c r="C82" s="320"/>
      <c r="D82" s="321"/>
      <c r="E82" s="322"/>
    </row>
    <row r="83" spans="1:6">
      <c r="A83" s="308"/>
      <c r="B83" s="304" t="s">
        <v>82</v>
      </c>
      <c r="C83" s="320"/>
      <c r="D83" s="321"/>
      <c r="E83" s="322"/>
    </row>
    <row r="84" spans="1:6">
      <c r="A84" s="323"/>
      <c r="B84" s="323" t="s">
        <v>83</v>
      </c>
      <c r="C84" s="324" t="s">
        <v>28</v>
      </c>
      <c r="D84" s="325">
        <v>21</v>
      </c>
      <c r="E84" s="322"/>
      <c r="F84" s="119">
        <f>D84*ROUND(E84,2)</f>
        <v>0</v>
      </c>
    </row>
    <row r="85" spans="1:6">
      <c r="A85" s="303"/>
      <c r="B85" s="304"/>
      <c r="C85" s="326"/>
      <c r="D85" s="327"/>
      <c r="F85" s="119">
        <f t="shared" ref="F85:F109" si="2">D85*ROUND(E85,2)</f>
        <v>0</v>
      </c>
    </row>
    <row r="86" spans="1:6" ht="25.5">
      <c r="A86" s="303" t="s">
        <v>44</v>
      </c>
      <c r="B86" s="308" t="s">
        <v>85</v>
      </c>
      <c r="C86" s="326"/>
      <c r="D86" s="327"/>
      <c r="F86" s="119">
        <f t="shared" si="2"/>
        <v>0</v>
      </c>
    </row>
    <row r="87" spans="1:6">
      <c r="A87" s="303"/>
      <c r="B87" s="304" t="s">
        <v>325</v>
      </c>
      <c r="C87" s="326" t="s">
        <v>28</v>
      </c>
      <c r="D87" s="327">
        <v>21</v>
      </c>
      <c r="F87" s="119">
        <f t="shared" si="2"/>
        <v>0</v>
      </c>
    </row>
    <row r="88" spans="1:6">
      <c r="A88" s="303"/>
      <c r="B88" s="304"/>
      <c r="C88" s="326"/>
      <c r="D88" s="327"/>
      <c r="F88" s="119">
        <f t="shared" si="2"/>
        <v>0</v>
      </c>
    </row>
    <row r="89" spans="1:6">
      <c r="A89" s="128" t="s">
        <v>46</v>
      </c>
      <c r="B89" s="328" t="s">
        <v>318</v>
      </c>
      <c r="C89" s="329"/>
      <c r="D89" s="330"/>
      <c r="F89" s="119">
        <f t="shared" ref="F89:F97" si="3">D89*ROUND(E89,2)</f>
        <v>0</v>
      </c>
    </row>
    <row r="90" spans="1:6" ht="282">
      <c r="B90" s="331" t="s">
        <v>356</v>
      </c>
      <c r="C90" s="329"/>
      <c r="D90" s="330">
        <v>0</v>
      </c>
      <c r="F90" s="119">
        <f t="shared" si="3"/>
        <v>0</v>
      </c>
    </row>
    <row r="91" spans="1:6">
      <c r="B91" s="302" t="s">
        <v>319</v>
      </c>
      <c r="C91" s="332" t="s">
        <v>84</v>
      </c>
      <c r="D91" s="333">
        <v>80</v>
      </c>
      <c r="F91" s="119">
        <f t="shared" si="3"/>
        <v>0</v>
      </c>
    </row>
    <row r="92" spans="1:6">
      <c r="B92" s="302" t="s">
        <v>320</v>
      </c>
      <c r="C92" s="332" t="s">
        <v>84</v>
      </c>
      <c r="D92" s="333">
        <v>50</v>
      </c>
      <c r="F92" s="119">
        <f t="shared" si="3"/>
        <v>0</v>
      </c>
    </row>
    <row r="93" spans="1:6">
      <c r="B93" s="301" t="s">
        <v>321</v>
      </c>
      <c r="C93" s="334" t="s">
        <v>84</v>
      </c>
      <c r="D93" s="335">
        <v>25</v>
      </c>
      <c r="F93" s="119">
        <f t="shared" si="3"/>
        <v>0</v>
      </c>
    </row>
    <row r="94" spans="1:6">
      <c r="F94" s="119">
        <f t="shared" si="3"/>
        <v>0</v>
      </c>
    </row>
    <row r="95" spans="1:6">
      <c r="A95" s="128" t="s">
        <v>48</v>
      </c>
      <c r="B95" s="328" t="s">
        <v>322</v>
      </c>
      <c r="C95" s="329"/>
      <c r="D95" s="330"/>
      <c r="E95" s="336"/>
      <c r="F95" s="119">
        <f t="shared" si="3"/>
        <v>0</v>
      </c>
    </row>
    <row r="96" spans="1:6" ht="51">
      <c r="B96" s="331" t="s">
        <v>323</v>
      </c>
      <c r="C96" s="329"/>
      <c r="D96" s="330"/>
      <c r="E96" s="336"/>
      <c r="F96" s="119">
        <f t="shared" si="3"/>
        <v>0</v>
      </c>
    </row>
    <row r="97" spans="1:6">
      <c r="B97" s="301" t="s">
        <v>324</v>
      </c>
      <c r="C97" s="334" t="s">
        <v>84</v>
      </c>
      <c r="D97" s="335">
        <v>25</v>
      </c>
      <c r="E97" s="337"/>
      <c r="F97" s="119">
        <f t="shared" si="3"/>
        <v>0</v>
      </c>
    </row>
    <row r="98" spans="1:6">
      <c r="A98" s="303"/>
      <c r="B98" s="304"/>
      <c r="C98" s="326"/>
      <c r="D98" s="327"/>
      <c r="F98" s="119"/>
    </row>
    <row r="99" spans="1:6" ht="25.5">
      <c r="A99" s="303" t="s">
        <v>50</v>
      </c>
      <c r="B99" s="308" t="s">
        <v>86</v>
      </c>
      <c r="C99" s="326"/>
      <c r="D99" s="327"/>
      <c r="F99" s="119">
        <f t="shared" si="2"/>
        <v>0</v>
      </c>
    </row>
    <row r="100" spans="1:6">
      <c r="A100" s="303"/>
      <c r="B100" s="304" t="s">
        <v>73</v>
      </c>
      <c r="C100" s="326" t="s">
        <v>28</v>
      </c>
      <c r="D100" s="327">
        <v>1</v>
      </c>
      <c r="F100" s="119">
        <f t="shared" si="2"/>
        <v>0</v>
      </c>
    </row>
    <row r="101" spans="1:6">
      <c r="A101" s="303"/>
      <c r="B101" s="304"/>
      <c r="C101" s="326"/>
      <c r="D101" s="338"/>
      <c r="E101" s="306"/>
      <c r="F101" s="119">
        <f t="shared" si="2"/>
        <v>0</v>
      </c>
    </row>
    <row r="102" spans="1:6" ht="25.5">
      <c r="A102" s="303" t="s">
        <v>30</v>
      </c>
      <c r="B102" s="308" t="s">
        <v>87</v>
      </c>
      <c r="C102" s="339"/>
      <c r="D102" s="340"/>
      <c r="E102" s="341"/>
      <c r="F102" s="119">
        <f t="shared" si="2"/>
        <v>0</v>
      </c>
    </row>
    <row r="103" spans="1:6">
      <c r="A103" s="303"/>
      <c r="B103" s="304" t="s">
        <v>73</v>
      </c>
      <c r="C103" s="326" t="s">
        <v>28</v>
      </c>
      <c r="D103" s="327">
        <v>1</v>
      </c>
      <c r="F103" s="119">
        <f t="shared" si="2"/>
        <v>0</v>
      </c>
    </row>
    <row r="104" spans="1:6">
      <c r="A104" s="303"/>
      <c r="B104" s="304"/>
      <c r="C104" s="326"/>
      <c r="D104" s="338"/>
      <c r="E104" s="306"/>
      <c r="F104" s="119">
        <f t="shared" si="2"/>
        <v>0</v>
      </c>
    </row>
    <row r="105" spans="1:6" ht="25.5">
      <c r="A105" s="303" t="s">
        <v>31</v>
      </c>
      <c r="B105" s="304" t="s">
        <v>317</v>
      </c>
      <c r="C105" s="326"/>
      <c r="D105" s="327"/>
      <c r="F105" s="119">
        <f t="shared" si="2"/>
        <v>0</v>
      </c>
    </row>
    <row r="106" spans="1:6">
      <c r="A106" s="303"/>
      <c r="B106" s="304" t="s">
        <v>73</v>
      </c>
      <c r="C106" s="326" t="s">
        <v>28</v>
      </c>
      <c r="D106" s="327">
        <v>1</v>
      </c>
      <c r="F106" s="119">
        <f t="shared" si="2"/>
        <v>0</v>
      </c>
    </row>
    <row r="107" spans="1:6">
      <c r="A107" s="303"/>
      <c r="B107" s="304"/>
      <c r="C107" s="326"/>
      <c r="D107" s="338"/>
      <c r="E107" s="306"/>
      <c r="F107" s="119">
        <f t="shared" si="2"/>
        <v>0</v>
      </c>
    </row>
    <row r="108" spans="1:6">
      <c r="A108" s="128" t="s">
        <v>32</v>
      </c>
      <c r="B108" s="127" t="s">
        <v>74</v>
      </c>
      <c r="C108" s="129" t="s">
        <v>24</v>
      </c>
      <c r="D108" s="129">
        <v>1</v>
      </c>
      <c r="F108" s="119">
        <f t="shared" si="2"/>
        <v>0</v>
      </c>
    </row>
    <row r="109" spans="1:6">
      <c r="F109" s="119">
        <f t="shared" si="2"/>
        <v>0</v>
      </c>
    </row>
    <row r="110" spans="1:6" ht="13.5" thickBot="1">
      <c r="A110" s="342"/>
      <c r="B110" s="343"/>
      <c r="C110" s="326"/>
      <c r="D110" s="338"/>
      <c r="E110" s="306"/>
      <c r="F110" s="119"/>
    </row>
    <row r="111" spans="1:6" ht="14.25" thickTop="1" thickBot="1">
      <c r="A111" s="272"/>
      <c r="B111" s="273"/>
      <c r="C111" s="272"/>
      <c r="D111" s="274"/>
      <c r="E111" s="275"/>
      <c r="F111" s="78">
        <f>SUM(F84:F110)</f>
        <v>0</v>
      </c>
    </row>
    <row r="112" spans="1:6" ht="13.5" thickTop="1">
      <c r="A112" s="344"/>
      <c r="F112" s="345"/>
    </row>
    <row r="113" spans="1:6">
      <c r="A113" s="346" t="s">
        <v>90</v>
      </c>
      <c r="B113" s="258" t="s">
        <v>91</v>
      </c>
      <c r="C113" s="259"/>
      <c r="D113" s="259"/>
      <c r="E113" s="115"/>
    </row>
    <row r="114" spans="1:6">
      <c r="A114" s="347"/>
      <c r="B114" s="258"/>
      <c r="C114" s="259"/>
      <c r="D114" s="259"/>
      <c r="E114" s="115"/>
    </row>
    <row r="115" spans="1:6">
      <c r="A115" s="348" t="s">
        <v>42</v>
      </c>
      <c r="B115" s="133" t="s">
        <v>92</v>
      </c>
      <c r="E115" s="116"/>
    </row>
    <row r="116" spans="1:6" ht="102">
      <c r="A116" s="124"/>
      <c r="B116" s="263" t="s">
        <v>93</v>
      </c>
      <c r="C116" s="267"/>
      <c r="E116" s="116"/>
    </row>
    <row r="117" spans="1:6" ht="25.5">
      <c r="A117" s="124"/>
      <c r="B117" s="263" t="s">
        <v>94</v>
      </c>
      <c r="C117" s="267"/>
      <c r="E117" s="116"/>
    </row>
    <row r="118" spans="1:6">
      <c r="A118" s="349"/>
      <c r="E118" s="116"/>
    </row>
    <row r="119" spans="1:6" ht="140.25">
      <c r="A119" s="349" t="s">
        <v>42</v>
      </c>
      <c r="B119" s="350" t="s">
        <v>95</v>
      </c>
      <c r="E119" s="116"/>
    </row>
    <row r="120" spans="1:6">
      <c r="A120" s="349"/>
      <c r="B120" s="350" t="s">
        <v>326</v>
      </c>
      <c r="C120" s="129" t="s">
        <v>84</v>
      </c>
      <c r="D120" s="351">
        <v>40</v>
      </c>
      <c r="F120" s="119">
        <f>D120*ROUND(E120,2)</f>
        <v>0</v>
      </c>
    </row>
    <row r="121" spans="1:6">
      <c r="A121" s="349"/>
      <c r="B121" s="350" t="s">
        <v>327</v>
      </c>
      <c r="C121" s="129" t="s">
        <v>84</v>
      </c>
      <c r="D121" s="351">
        <v>20</v>
      </c>
      <c r="F121" s="119">
        <f t="shared" ref="F121:F137" si="4">D121*ROUND(E121,2)</f>
        <v>0</v>
      </c>
    </row>
    <row r="122" spans="1:6">
      <c r="A122" s="349"/>
      <c r="B122" s="350" t="s">
        <v>328</v>
      </c>
      <c r="C122" s="129" t="s">
        <v>84</v>
      </c>
      <c r="D122" s="351">
        <v>20</v>
      </c>
      <c r="F122" s="119">
        <f t="shared" ref="F122" si="5">D122*ROUND(E122,2)</f>
        <v>0</v>
      </c>
    </row>
    <row r="123" spans="1:6">
      <c r="A123" s="349"/>
      <c r="B123" s="350"/>
      <c r="E123" s="117"/>
      <c r="F123" s="119">
        <f t="shared" si="4"/>
        <v>0</v>
      </c>
    </row>
    <row r="124" spans="1:6" ht="38.25">
      <c r="A124" s="308" t="s">
        <v>44</v>
      </c>
      <c r="B124" s="350" t="s">
        <v>96</v>
      </c>
      <c r="C124" s="129" t="s">
        <v>23</v>
      </c>
      <c r="D124" s="129">
        <v>6</v>
      </c>
      <c r="E124" s="352"/>
      <c r="F124" s="119">
        <f t="shared" si="4"/>
        <v>0</v>
      </c>
    </row>
    <row r="125" spans="1:6">
      <c r="A125" s="323"/>
      <c r="B125" s="353"/>
      <c r="D125" s="338"/>
      <c r="E125" s="306"/>
      <c r="F125" s="119">
        <f t="shared" si="4"/>
        <v>0</v>
      </c>
    </row>
    <row r="126" spans="1:6">
      <c r="F126" s="119">
        <f t="shared" si="4"/>
        <v>0</v>
      </c>
    </row>
    <row r="127" spans="1:6" ht="63.75">
      <c r="A127" s="349" t="s">
        <v>46</v>
      </c>
      <c r="B127" s="350" t="s">
        <v>97</v>
      </c>
      <c r="F127" s="119">
        <f t="shared" si="4"/>
        <v>0</v>
      </c>
    </row>
    <row r="128" spans="1:6" s="126" customFormat="1">
      <c r="A128" s="349"/>
      <c r="B128" s="350" t="s">
        <v>98</v>
      </c>
      <c r="C128" s="129" t="s">
        <v>28</v>
      </c>
      <c r="D128" s="327">
        <v>12</v>
      </c>
      <c r="E128" s="130"/>
      <c r="F128" s="119">
        <f t="shared" si="4"/>
        <v>0</v>
      </c>
    </row>
    <row r="129" spans="1:6">
      <c r="A129" s="349"/>
      <c r="B129" s="350" t="s">
        <v>99</v>
      </c>
      <c r="C129" s="129" t="s">
        <v>28</v>
      </c>
      <c r="D129" s="327">
        <v>6</v>
      </c>
      <c r="F129" s="119">
        <f t="shared" si="4"/>
        <v>0</v>
      </c>
    </row>
    <row r="130" spans="1:6">
      <c r="A130" s="349"/>
      <c r="B130" s="350" t="s">
        <v>329</v>
      </c>
      <c r="C130" s="129" t="s">
        <v>28</v>
      </c>
      <c r="D130" s="327">
        <v>6</v>
      </c>
      <c r="F130" s="119">
        <f t="shared" ref="F130" si="6">D130*ROUND(E130,2)</f>
        <v>0</v>
      </c>
    </row>
    <row r="131" spans="1:6">
      <c r="A131" s="349"/>
      <c r="B131" s="350"/>
      <c r="F131" s="119">
        <f t="shared" si="4"/>
        <v>0</v>
      </c>
    </row>
    <row r="132" spans="1:6" ht="51">
      <c r="A132" s="349" t="s">
        <v>48</v>
      </c>
      <c r="B132" s="350" t="s">
        <v>100</v>
      </c>
      <c r="E132" s="354"/>
      <c r="F132" s="119">
        <f t="shared" si="4"/>
        <v>0</v>
      </c>
    </row>
    <row r="133" spans="1:6">
      <c r="A133" s="349"/>
      <c r="B133" s="350" t="s">
        <v>73</v>
      </c>
      <c r="C133" s="129" t="s">
        <v>28</v>
      </c>
      <c r="D133" s="129">
        <v>1</v>
      </c>
      <c r="F133" s="119">
        <f t="shared" si="4"/>
        <v>0</v>
      </c>
    </row>
    <row r="134" spans="1:6">
      <c r="A134" s="349"/>
      <c r="B134" s="350"/>
      <c r="E134" s="354"/>
      <c r="F134" s="119">
        <f t="shared" si="4"/>
        <v>0</v>
      </c>
    </row>
    <row r="135" spans="1:6" s="135" customFormat="1" ht="38.25">
      <c r="A135" s="349" t="s">
        <v>50</v>
      </c>
      <c r="B135" s="350" t="s">
        <v>101</v>
      </c>
      <c r="C135" s="129" t="s">
        <v>28</v>
      </c>
      <c r="D135" s="129">
        <v>1</v>
      </c>
      <c r="E135" s="117"/>
      <c r="F135" s="119">
        <f t="shared" si="4"/>
        <v>0</v>
      </c>
    </row>
    <row r="136" spans="1:6" s="135" customFormat="1">
      <c r="A136" s="349"/>
      <c r="B136" s="350"/>
      <c r="C136" s="129"/>
      <c r="D136" s="129"/>
      <c r="E136" s="117"/>
      <c r="F136" s="119">
        <f t="shared" si="4"/>
        <v>0</v>
      </c>
    </row>
    <row r="137" spans="1:6" s="135" customFormat="1" ht="25.5">
      <c r="A137" s="349">
        <v>8</v>
      </c>
      <c r="B137" s="350" t="s">
        <v>102</v>
      </c>
      <c r="C137" s="129" t="s">
        <v>24</v>
      </c>
      <c r="D137" s="129">
        <v>1</v>
      </c>
      <c r="E137" s="117"/>
      <c r="F137" s="119">
        <f t="shared" si="4"/>
        <v>0</v>
      </c>
    </row>
    <row r="138" spans="1:6" s="135" customFormat="1" ht="13.5" thickBot="1">
      <c r="A138" s="349"/>
      <c r="B138" s="350"/>
      <c r="C138" s="129"/>
      <c r="D138" s="338"/>
      <c r="E138" s="306"/>
      <c r="F138" s="119"/>
    </row>
    <row r="139" spans="1:6" s="135" customFormat="1" ht="14.25" thickTop="1" thickBot="1">
      <c r="A139" s="272"/>
      <c r="B139" s="273"/>
      <c r="C139" s="272"/>
      <c r="D139" s="274"/>
      <c r="E139" s="275"/>
      <c r="F139" s="78">
        <f>SUM(F120:F137)</f>
        <v>0</v>
      </c>
    </row>
    <row r="140" spans="1:6" s="135" customFormat="1" ht="13.5" thickTop="1">
      <c r="A140" s="349"/>
      <c r="B140" s="127"/>
      <c r="C140" s="129"/>
      <c r="D140" s="129"/>
      <c r="E140" s="117"/>
      <c r="F140" s="131"/>
    </row>
    <row r="141" spans="1:6" s="135" customFormat="1">
      <c r="A141" s="349"/>
      <c r="B141" s="127"/>
      <c r="C141" s="129"/>
      <c r="D141" s="129"/>
      <c r="E141" s="117"/>
      <c r="F141" s="131"/>
    </row>
    <row r="142" spans="1:6" s="135" customFormat="1">
      <c r="A142" s="349"/>
      <c r="B142" s="127"/>
      <c r="C142" s="129"/>
      <c r="D142" s="129"/>
      <c r="E142" s="117"/>
      <c r="F142" s="131"/>
    </row>
    <row r="143" spans="1:6">
      <c r="A143" s="348" t="s">
        <v>44</v>
      </c>
      <c r="B143" s="133" t="s">
        <v>103</v>
      </c>
      <c r="E143" s="117"/>
    </row>
    <row r="144" spans="1:6">
      <c r="A144" s="349"/>
      <c r="E144" s="116"/>
    </row>
    <row r="145" spans="1:6" ht="63.75">
      <c r="A145" s="349" t="s">
        <v>42</v>
      </c>
      <c r="B145" s="350" t="s">
        <v>104</v>
      </c>
      <c r="E145" s="117"/>
    </row>
    <row r="146" spans="1:6">
      <c r="A146" s="349" t="s">
        <v>105</v>
      </c>
      <c r="B146" s="127" t="s">
        <v>106</v>
      </c>
      <c r="E146" s="117"/>
    </row>
    <row r="147" spans="1:6">
      <c r="A147" s="349"/>
      <c r="B147" s="350" t="s">
        <v>107</v>
      </c>
      <c r="C147" s="129" t="s">
        <v>84</v>
      </c>
      <c r="D147" s="351">
        <v>30</v>
      </c>
      <c r="F147" s="119">
        <f t="shared" ref="F147:F157" si="7">D147*ROUND(E147,2)</f>
        <v>0</v>
      </c>
    </row>
    <row r="148" spans="1:6">
      <c r="A148" s="349"/>
      <c r="B148" s="350" t="s">
        <v>108</v>
      </c>
      <c r="C148" s="129" t="s">
        <v>84</v>
      </c>
      <c r="D148" s="351">
        <v>15</v>
      </c>
      <c r="F148" s="119">
        <f t="shared" si="7"/>
        <v>0</v>
      </c>
    </row>
    <row r="149" spans="1:6">
      <c r="A149" s="349"/>
      <c r="B149" s="350" t="s">
        <v>109</v>
      </c>
      <c r="C149" s="129" t="s">
        <v>84</v>
      </c>
      <c r="D149" s="351">
        <v>20</v>
      </c>
      <c r="F149" s="119">
        <f t="shared" si="7"/>
        <v>0</v>
      </c>
    </row>
    <row r="150" spans="1:6">
      <c r="A150" s="349"/>
      <c r="B150" s="350"/>
      <c r="D150" s="351"/>
      <c r="F150" s="119">
        <f t="shared" si="7"/>
        <v>0</v>
      </c>
    </row>
    <row r="151" spans="1:6" ht="77.25" customHeight="1">
      <c r="A151" s="349"/>
      <c r="B151" s="355" t="s">
        <v>330</v>
      </c>
      <c r="C151" s="356"/>
      <c r="D151" s="357"/>
      <c r="F151" s="119">
        <f t="shared" si="7"/>
        <v>0</v>
      </c>
    </row>
    <row r="152" spans="1:6">
      <c r="A152" s="349"/>
      <c r="B152" s="355" t="s">
        <v>331</v>
      </c>
      <c r="C152" s="358" t="s">
        <v>84</v>
      </c>
      <c r="D152" s="359">
        <v>20</v>
      </c>
      <c r="F152" s="119">
        <f t="shared" si="7"/>
        <v>0</v>
      </c>
    </row>
    <row r="153" spans="1:6">
      <c r="A153" s="349"/>
      <c r="B153" s="355" t="s">
        <v>332</v>
      </c>
      <c r="C153" s="358" t="s">
        <v>84</v>
      </c>
      <c r="D153" s="359">
        <v>20</v>
      </c>
      <c r="E153" s="117"/>
      <c r="F153" s="119">
        <f t="shared" si="7"/>
        <v>0</v>
      </c>
    </row>
    <row r="154" spans="1:6">
      <c r="A154" s="349"/>
      <c r="B154" s="350"/>
      <c r="D154" s="338"/>
      <c r="E154" s="306"/>
      <c r="F154" s="119">
        <f t="shared" si="7"/>
        <v>0</v>
      </c>
    </row>
    <row r="155" spans="1:6" ht="25.5">
      <c r="A155" s="349" t="s">
        <v>50</v>
      </c>
      <c r="B155" s="350" t="s">
        <v>110</v>
      </c>
      <c r="C155" s="129" t="s">
        <v>28</v>
      </c>
      <c r="D155" s="129">
        <v>1</v>
      </c>
      <c r="E155" s="117"/>
      <c r="F155" s="119">
        <f t="shared" si="7"/>
        <v>0</v>
      </c>
    </row>
    <row r="156" spans="1:6">
      <c r="A156" s="349"/>
      <c r="B156" s="350"/>
      <c r="D156" s="338"/>
      <c r="E156" s="306"/>
      <c r="F156" s="119">
        <f t="shared" si="7"/>
        <v>0</v>
      </c>
    </row>
    <row r="157" spans="1:6" ht="26.25" thickBot="1">
      <c r="A157" s="360" t="s">
        <v>30</v>
      </c>
      <c r="B157" s="361" t="s">
        <v>102</v>
      </c>
      <c r="C157" s="362" t="s">
        <v>24</v>
      </c>
      <c r="D157" s="362">
        <v>1</v>
      </c>
      <c r="E157" s="134"/>
      <c r="F157" s="119">
        <f t="shared" si="7"/>
        <v>0</v>
      </c>
    </row>
    <row r="158" spans="1:6" ht="14.25" thickTop="1" thickBot="1">
      <c r="A158" s="272"/>
      <c r="B158" s="273"/>
      <c r="C158" s="272"/>
      <c r="D158" s="274"/>
      <c r="E158" s="275"/>
      <c r="F158" s="78">
        <f>SUM(F145:F157)</f>
        <v>0</v>
      </c>
    </row>
    <row r="159" spans="1:6" ht="13.5" thickTop="1">
      <c r="A159" s="349"/>
      <c r="B159" s="350"/>
      <c r="E159" s="116"/>
    </row>
    <row r="160" spans="1:6" ht="38.25">
      <c r="A160" s="348" t="s">
        <v>46</v>
      </c>
      <c r="B160" s="363" t="s">
        <v>111</v>
      </c>
      <c r="C160" s="364"/>
      <c r="E160" s="116"/>
    </row>
    <row r="161" spans="1:6">
      <c r="A161" s="348"/>
      <c r="B161" s="363"/>
      <c r="C161" s="364"/>
      <c r="E161" s="116"/>
    </row>
    <row r="162" spans="1:6">
      <c r="A162" s="349" t="s">
        <v>42</v>
      </c>
      <c r="B162" s="365" t="s">
        <v>347</v>
      </c>
      <c r="C162" s="366" t="s">
        <v>290</v>
      </c>
      <c r="D162" s="367">
        <v>1</v>
      </c>
      <c r="E162" s="283"/>
      <c r="F162" s="131">
        <f>D162*E162</f>
        <v>0</v>
      </c>
    </row>
    <row r="163" spans="1:6">
      <c r="A163" s="348"/>
      <c r="B163" s="363"/>
      <c r="C163" s="364"/>
      <c r="E163" s="116"/>
    </row>
    <row r="164" spans="1:6" ht="25.5">
      <c r="A164" s="368" t="s">
        <v>44</v>
      </c>
      <c r="B164" s="369" t="s">
        <v>348</v>
      </c>
      <c r="C164" s="370"/>
      <c r="D164" s="371"/>
      <c r="E164" s="283"/>
    </row>
    <row r="165" spans="1:6" ht="25.5">
      <c r="A165" s="372" t="s">
        <v>52</v>
      </c>
      <c r="B165" s="37" t="s">
        <v>349</v>
      </c>
      <c r="C165" s="290"/>
      <c r="D165" s="373"/>
      <c r="E165" s="374"/>
    </row>
    <row r="166" spans="1:6" ht="38.25">
      <c r="A166" s="372" t="s">
        <v>52</v>
      </c>
      <c r="B166" s="37" t="s">
        <v>350</v>
      </c>
      <c r="C166" s="290"/>
      <c r="D166" s="373"/>
      <c r="E166" s="374"/>
    </row>
    <row r="167" spans="1:6">
      <c r="A167" s="372" t="s">
        <v>52</v>
      </c>
      <c r="B167" s="37" t="s">
        <v>351</v>
      </c>
      <c r="C167" s="290"/>
      <c r="D167" s="373"/>
      <c r="E167" s="374"/>
    </row>
    <row r="168" spans="1:6" ht="25.5">
      <c r="A168" s="372" t="s">
        <v>52</v>
      </c>
      <c r="B168" s="37" t="s">
        <v>333</v>
      </c>
      <c r="C168" s="290"/>
      <c r="D168" s="373"/>
      <c r="E168" s="374"/>
    </row>
    <row r="169" spans="1:6" ht="26.25" customHeight="1">
      <c r="A169" s="372" t="s">
        <v>52</v>
      </c>
      <c r="B169" s="37" t="s">
        <v>334</v>
      </c>
      <c r="C169" s="290"/>
      <c r="D169" s="373"/>
      <c r="E169" s="374"/>
    </row>
    <row r="170" spans="1:6">
      <c r="A170" s="372" t="s">
        <v>52</v>
      </c>
      <c r="B170" s="37" t="s">
        <v>335</v>
      </c>
      <c r="C170" s="375"/>
      <c r="D170" s="376"/>
      <c r="E170" s="374"/>
    </row>
    <row r="171" spans="1:6" ht="25.5">
      <c r="A171" s="372" t="s">
        <v>52</v>
      </c>
      <c r="B171" s="37" t="s">
        <v>336</v>
      </c>
      <c r="C171" s="375"/>
      <c r="D171" s="376"/>
      <c r="E171" s="374"/>
    </row>
    <row r="172" spans="1:6" ht="25.5">
      <c r="A172" s="372" t="s">
        <v>52</v>
      </c>
      <c r="B172" s="37" t="s">
        <v>337</v>
      </c>
      <c r="C172" s="290"/>
      <c r="D172" s="373"/>
      <c r="E172" s="374"/>
    </row>
    <row r="173" spans="1:6" ht="38.25">
      <c r="A173" s="372" t="s">
        <v>52</v>
      </c>
      <c r="B173" s="292" t="s">
        <v>352</v>
      </c>
      <c r="C173" s="290" t="s">
        <v>24</v>
      </c>
      <c r="D173" s="373">
        <v>4</v>
      </c>
      <c r="E173" s="289"/>
      <c r="F173" s="131">
        <f>D173*E173</f>
        <v>0</v>
      </c>
    </row>
    <row r="174" spans="1:6">
      <c r="A174" s="372"/>
      <c r="B174" s="292"/>
      <c r="C174" s="290"/>
      <c r="D174" s="373"/>
      <c r="E174" s="289"/>
      <c r="F174" s="131">
        <f t="shared" ref="F174:F188" si="8">D174*E174</f>
        <v>0</v>
      </c>
    </row>
    <row r="175" spans="1:6">
      <c r="A175" s="377" t="s">
        <v>46</v>
      </c>
      <c r="B175" s="292" t="s">
        <v>338</v>
      </c>
      <c r="C175" s="290"/>
      <c r="D175" s="373"/>
      <c r="E175" s="289"/>
      <c r="F175" s="131">
        <f t="shared" si="8"/>
        <v>0</v>
      </c>
    </row>
    <row r="176" spans="1:6" ht="63.75">
      <c r="A176" s="378" t="s">
        <v>52</v>
      </c>
      <c r="B176" s="37" t="s">
        <v>339</v>
      </c>
      <c r="C176" s="290"/>
      <c r="D176" s="373"/>
      <c r="E176" s="289"/>
      <c r="F176" s="131">
        <f t="shared" si="8"/>
        <v>0</v>
      </c>
    </row>
    <row r="177" spans="1:6" ht="25.5">
      <c r="A177" s="378" t="s">
        <v>52</v>
      </c>
      <c r="B177" s="37" t="s">
        <v>340</v>
      </c>
      <c r="C177" s="290"/>
      <c r="D177" s="373"/>
      <c r="E177" s="289"/>
      <c r="F177" s="131">
        <f t="shared" si="8"/>
        <v>0</v>
      </c>
    </row>
    <row r="178" spans="1:6">
      <c r="A178" s="378" t="s">
        <v>52</v>
      </c>
      <c r="B178" s="37" t="s">
        <v>341</v>
      </c>
      <c r="C178" s="290"/>
      <c r="D178" s="373"/>
      <c r="E178" s="289"/>
      <c r="F178" s="131">
        <f t="shared" si="8"/>
        <v>0</v>
      </c>
    </row>
    <row r="179" spans="1:6">
      <c r="A179" s="378"/>
      <c r="B179" s="37" t="s">
        <v>342</v>
      </c>
      <c r="C179" s="290"/>
      <c r="D179" s="373"/>
      <c r="E179" s="289"/>
      <c r="F179" s="131">
        <f t="shared" si="8"/>
        <v>0</v>
      </c>
    </row>
    <row r="180" spans="1:6" ht="38.25">
      <c r="A180" s="378" t="s">
        <v>52</v>
      </c>
      <c r="B180" s="37" t="s">
        <v>353</v>
      </c>
      <c r="C180" s="290"/>
      <c r="D180" s="373"/>
      <c r="E180" s="289"/>
      <c r="F180" s="131">
        <f t="shared" si="8"/>
        <v>0</v>
      </c>
    </row>
    <row r="181" spans="1:6" ht="25.5">
      <c r="A181" s="378" t="s">
        <v>52</v>
      </c>
      <c r="B181" s="37" t="s">
        <v>343</v>
      </c>
      <c r="C181" s="290" t="s">
        <v>24</v>
      </c>
      <c r="D181" s="373">
        <v>8</v>
      </c>
      <c r="E181" s="289"/>
      <c r="F181" s="131">
        <f t="shared" si="8"/>
        <v>0</v>
      </c>
    </row>
    <row r="182" spans="1:6">
      <c r="A182" s="378"/>
      <c r="B182" s="37"/>
      <c r="C182" s="290"/>
      <c r="D182" s="373"/>
      <c r="E182" s="289"/>
      <c r="F182" s="131">
        <f t="shared" si="8"/>
        <v>0</v>
      </c>
    </row>
    <row r="183" spans="1:6">
      <c r="A183" s="379" t="s">
        <v>48</v>
      </c>
      <c r="B183" s="380" t="s">
        <v>344</v>
      </c>
      <c r="C183" s="300"/>
      <c r="D183" s="300"/>
      <c r="E183" s="240"/>
      <c r="F183" s="131">
        <f t="shared" si="8"/>
        <v>0</v>
      </c>
    </row>
    <row r="184" spans="1:6" ht="25.5">
      <c r="A184" s="298" t="s">
        <v>52</v>
      </c>
      <c r="B184" s="381" t="s">
        <v>354</v>
      </c>
      <c r="C184" s="300"/>
      <c r="D184" s="300"/>
      <c r="E184" s="240"/>
      <c r="F184" s="131">
        <f t="shared" si="8"/>
        <v>0</v>
      </c>
    </row>
    <row r="185" spans="1:6" ht="51.75" customHeight="1">
      <c r="A185" s="298" t="s">
        <v>52</v>
      </c>
      <c r="B185" s="382" t="s">
        <v>355</v>
      </c>
      <c r="C185" s="300"/>
      <c r="D185" s="300"/>
      <c r="E185" s="240"/>
      <c r="F185" s="131">
        <f t="shared" si="8"/>
        <v>0</v>
      </c>
    </row>
    <row r="186" spans="1:6">
      <c r="A186" s="298" t="s">
        <v>52</v>
      </c>
      <c r="B186" s="383" t="s">
        <v>345</v>
      </c>
      <c r="C186" s="384"/>
      <c r="D186" s="384"/>
      <c r="E186" s="240"/>
      <c r="F186" s="131">
        <f t="shared" si="8"/>
        <v>0</v>
      </c>
    </row>
    <row r="187" spans="1:6">
      <c r="A187" s="298" t="s">
        <v>52</v>
      </c>
      <c r="B187" s="383" t="s">
        <v>346</v>
      </c>
      <c r="C187" s="300"/>
      <c r="D187" s="300"/>
      <c r="E187" s="240"/>
      <c r="F187" s="131">
        <f t="shared" si="8"/>
        <v>0</v>
      </c>
    </row>
    <row r="188" spans="1:6">
      <c r="A188" s="385" t="s">
        <v>52</v>
      </c>
      <c r="B188" s="365" t="s">
        <v>335</v>
      </c>
      <c r="C188" s="290" t="s">
        <v>24</v>
      </c>
      <c r="D188" s="373">
        <v>2</v>
      </c>
      <c r="E188" s="289"/>
      <c r="F188" s="131">
        <f t="shared" si="8"/>
        <v>0</v>
      </c>
    </row>
    <row r="189" spans="1:6">
      <c r="A189" s="385"/>
      <c r="B189" s="365"/>
      <c r="C189" s="290"/>
      <c r="D189" s="373"/>
      <c r="E189" s="289"/>
    </row>
    <row r="190" spans="1:6">
      <c r="A190" s="386" t="s">
        <v>50</v>
      </c>
      <c r="B190" s="365" t="s">
        <v>361</v>
      </c>
      <c r="C190" s="290"/>
      <c r="D190" s="373"/>
      <c r="E190" s="289"/>
    </row>
    <row r="191" spans="1:6">
      <c r="A191" s="385" t="s">
        <v>362</v>
      </c>
      <c r="B191" s="365" t="s">
        <v>363</v>
      </c>
      <c r="C191" s="290" t="s">
        <v>24</v>
      </c>
      <c r="D191" s="373">
        <v>1</v>
      </c>
      <c r="E191" s="289"/>
    </row>
    <row r="192" spans="1:6">
      <c r="A192" s="385" t="s">
        <v>362</v>
      </c>
      <c r="B192" s="365" t="s">
        <v>364</v>
      </c>
      <c r="C192" s="290" t="s">
        <v>24</v>
      </c>
      <c r="D192" s="373">
        <v>1</v>
      </c>
      <c r="E192" s="289"/>
    </row>
    <row r="193" spans="1:6">
      <c r="A193" s="385" t="s">
        <v>362</v>
      </c>
      <c r="B193" s="365" t="s">
        <v>365</v>
      </c>
      <c r="C193" s="290" t="s">
        <v>24</v>
      </c>
      <c r="D193" s="373">
        <v>1</v>
      </c>
      <c r="E193" s="289"/>
    </row>
    <row r="194" spans="1:6">
      <c r="A194" s="385" t="s">
        <v>362</v>
      </c>
      <c r="B194" s="365" t="s">
        <v>366</v>
      </c>
      <c r="C194" s="290" t="s">
        <v>24</v>
      </c>
      <c r="D194" s="373">
        <v>1</v>
      </c>
      <c r="E194" s="289"/>
    </row>
    <row r="195" spans="1:6">
      <c r="A195" s="372"/>
      <c r="B195" s="292"/>
      <c r="C195" s="290"/>
      <c r="D195" s="373"/>
      <c r="E195" s="127"/>
    </row>
    <row r="196" spans="1:6" ht="25.5">
      <c r="A196" s="349" t="s">
        <v>30</v>
      </c>
      <c r="B196" s="350" t="s">
        <v>112</v>
      </c>
      <c r="C196" s="129" t="s">
        <v>24</v>
      </c>
      <c r="D196" s="129">
        <v>1</v>
      </c>
      <c r="E196" s="117"/>
      <c r="F196" s="119">
        <f>D196*ROUND(E196,2)</f>
        <v>0</v>
      </c>
    </row>
    <row r="197" spans="1:6" ht="13.5" thickBot="1">
      <c r="A197" s="349"/>
      <c r="B197" s="350"/>
      <c r="D197" s="338"/>
      <c r="E197" s="306"/>
      <c r="F197" s="119"/>
    </row>
    <row r="198" spans="1:6" ht="14.25" thickTop="1" thickBot="1">
      <c r="A198" s="272"/>
      <c r="B198" s="273"/>
      <c r="C198" s="272"/>
      <c r="D198" s="274"/>
      <c r="E198" s="275"/>
      <c r="F198" s="118">
        <f>SUM(F160:F196)</f>
        <v>0</v>
      </c>
    </row>
    <row r="199" spans="1:6" ht="13.5" thickTop="1">
      <c r="A199" s="349"/>
      <c r="B199" s="350"/>
      <c r="E199" s="116"/>
    </row>
  </sheetData>
  <sheetProtection algorithmName="SHA-512" hashValue="fkZzvBOUmnbq+YQuCJOIz4aybeSdrQC8XsXX6746W11ab2D2ZmQKqy53gGYt6Ks57gOsjS1IXZJ8q0kxmeXvaA==" saltValue="s3Io3U7sHL1f3D+uo8Dzsw==" spinCount="100000" sheet="1" objects="1" scenarios="1"/>
  <protectedRanges>
    <protectedRange algorithmName="SHA-512" hashValue="wVHhF1xyj/7k4M1hjafg//rGHYnmbdJ0MmE1dbBfbJ2fCySDrpr0n5wCzXWCDZW8x0x4rHYytBuG8+5hADSe9Q==" saltValue="QMMsvKk+EPM4HXdYZV2UVw==" spinCount="100000" sqref="E95:E97" name="Obseg1"/>
  </protectedRanges>
  <pageMargins left="0.78740157480314965" right="0.74803149606299213" top="0.78740157480314965" bottom="0.78740157480314965" header="0.51181102362204722" footer="0.51181102362204722"/>
  <pageSetup paperSize="9" orientation="portrait" r:id="rId1"/>
  <headerFooter alignWithMargins="0"/>
  <rowBreaks count="1" manualBreakCount="1">
    <brk id="24"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3DCA2-C9E1-4C41-9CC3-F827E6C7FD12}">
  <dimension ref="A2:A12"/>
  <sheetViews>
    <sheetView view="pageBreakPreview" zoomScale="115" zoomScaleNormal="100" zoomScaleSheetLayoutView="115" workbookViewId="0">
      <selection activeCell="A12" sqref="A12"/>
    </sheetView>
  </sheetViews>
  <sheetFormatPr defaultColWidth="62.42578125" defaultRowHeight="14.25"/>
  <cols>
    <col min="1" max="1" width="79.28515625" style="45" customWidth="1"/>
    <col min="2" max="16384" width="62.42578125" style="45"/>
  </cols>
  <sheetData>
    <row r="2" spans="1:1">
      <c r="A2" s="44" t="s">
        <v>204</v>
      </c>
    </row>
    <row r="3" spans="1:1" ht="71.25">
      <c r="A3" s="46" t="s">
        <v>203</v>
      </c>
    </row>
    <row r="4" spans="1:1" ht="28.5">
      <c r="A4" s="46" t="s">
        <v>205</v>
      </c>
    </row>
    <row r="5" spans="1:1" ht="42.75">
      <c r="A5" s="46" t="s">
        <v>202</v>
      </c>
    </row>
    <row r="6" spans="1:1">
      <c r="A6" s="46" t="s">
        <v>201</v>
      </c>
    </row>
    <row r="7" spans="1:1" ht="42.75">
      <c r="A7" s="46" t="s">
        <v>206</v>
      </c>
    </row>
    <row r="8" spans="1:1">
      <c r="A8" s="46" t="s">
        <v>200</v>
      </c>
    </row>
    <row r="9" spans="1:1">
      <c r="A9" s="46" t="s">
        <v>199</v>
      </c>
    </row>
    <row r="10" spans="1:1">
      <c r="A10" s="46" t="s">
        <v>198</v>
      </c>
    </row>
    <row r="11" spans="1:1">
      <c r="A11" s="46" t="s">
        <v>197</v>
      </c>
    </row>
    <row r="12" spans="1:1" ht="42.75">
      <c r="A12" s="46" t="s">
        <v>196</v>
      </c>
    </row>
  </sheetData>
  <sheetProtection algorithmName="SHA-512" hashValue="g/VwR2rOSUs016cVoUKXENwMgQVwdv7ZbxjQdUWZXj27oWy9j8dHobTkST33TBONDVLVM5atVQeCZwVxYFqaCQ==" saltValue="yyoND3M/fTn/HJ9FWT6qRg==" spinCount="100000" sheet="1" objects="1" scenarios="1"/>
  <pageMargins left="0.78740157480314965" right="0.74803149606299213"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BFE0A-1367-47B5-A7F3-AF8D82C7FA64}">
  <sheetPr>
    <pageSetUpPr autoPageBreaks="0"/>
  </sheetPr>
  <dimension ref="A1:F35"/>
  <sheetViews>
    <sheetView showZeros="0" view="pageBreakPreview" zoomScaleNormal="100" zoomScaleSheetLayoutView="100" workbookViewId="0">
      <selection activeCell="L27" sqref="L27"/>
    </sheetView>
  </sheetViews>
  <sheetFormatPr defaultColWidth="9.140625" defaultRowHeight="14.25"/>
  <cols>
    <col min="1" max="1" width="5.7109375" style="61" customWidth="1"/>
    <col min="2" max="2" width="46.28515625" style="69" customWidth="1"/>
    <col min="3" max="3" width="4.7109375" style="49" customWidth="1"/>
    <col min="4" max="4" width="5.85546875" style="50" customWidth="1"/>
    <col min="5" max="5" width="11.5703125" style="51" customWidth="1"/>
    <col min="6" max="6" width="13" style="51" customWidth="1"/>
    <col min="7" max="256" width="11.42578125" style="52" customWidth="1"/>
    <col min="257" max="16384" width="9.140625" style="52"/>
  </cols>
  <sheetData>
    <row r="1" spans="1:6">
      <c r="A1" s="47" t="s">
        <v>2</v>
      </c>
      <c r="B1" s="48" t="s">
        <v>3</v>
      </c>
    </row>
    <row r="3" spans="1:6">
      <c r="A3" s="53" t="s">
        <v>5</v>
      </c>
      <c r="B3" s="54" t="s">
        <v>155</v>
      </c>
      <c r="C3" s="55"/>
      <c r="D3" s="56"/>
      <c r="E3" s="57"/>
      <c r="F3" s="58"/>
    </row>
    <row r="4" spans="1:6" ht="28.5">
      <c r="A4" s="47"/>
      <c r="B4" s="59" t="s">
        <v>156</v>
      </c>
    </row>
    <row r="5" spans="1:6">
      <c r="A5" s="47"/>
      <c r="B5" s="59" t="s">
        <v>157</v>
      </c>
    </row>
    <row r="6" spans="1:6" ht="28.5">
      <c r="A6" s="47"/>
      <c r="B6" s="59" t="s">
        <v>158</v>
      </c>
    </row>
    <row r="7" spans="1:6">
      <c r="A7" s="47"/>
      <c r="B7" s="59" t="s">
        <v>159</v>
      </c>
    </row>
    <row r="8" spans="1:6" ht="28.5">
      <c r="A8" s="47"/>
      <c r="B8" s="59" t="s">
        <v>160</v>
      </c>
    </row>
    <row r="9" spans="1:6" ht="42.75">
      <c r="A9" s="47"/>
      <c r="B9" s="60" t="s">
        <v>161</v>
      </c>
    </row>
    <row r="10" spans="1:6">
      <c r="A10" s="47"/>
      <c r="B10" s="59" t="s">
        <v>162</v>
      </c>
    </row>
    <row r="11" spans="1:6" ht="28.5">
      <c r="A11" s="47"/>
      <c r="B11" s="59" t="s">
        <v>163</v>
      </c>
    </row>
    <row r="12" spans="1:6" ht="28.5">
      <c r="A12" s="47"/>
      <c r="B12" s="59" t="s">
        <v>164</v>
      </c>
    </row>
    <row r="13" spans="1:6" ht="28.5">
      <c r="A13" s="47"/>
      <c r="B13" s="59" t="s">
        <v>165</v>
      </c>
    </row>
    <row r="14" spans="1:6">
      <c r="A14" s="47"/>
      <c r="B14" s="59"/>
    </row>
    <row r="15" spans="1:6">
      <c r="A15" s="166" t="s">
        <v>166</v>
      </c>
      <c r="B15" s="167" t="s">
        <v>167</v>
      </c>
      <c r="C15" s="167" t="s">
        <v>168</v>
      </c>
      <c r="D15" s="168" t="s">
        <v>169</v>
      </c>
      <c r="E15" s="168" t="s">
        <v>170</v>
      </c>
      <c r="F15" s="168" t="s">
        <v>171</v>
      </c>
    </row>
    <row r="16" spans="1:6" ht="42.75">
      <c r="A16" s="61">
        <v>1</v>
      </c>
      <c r="B16" s="59" t="s">
        <v>172</v>
      </c>
      <c r="C16" s="49" t="s">
        <v>24</v>
      </c>
      <c r="D16" s="62">
        <v>1</v>
      </c>
      <c r="E16" s="70"/>
      <c r="F16" s="51">
        <f>ROUND(D16*(ROUND(E16,2)),2)</f>
        <v>0</v>
      </c>
    </row>
    <row r="17" spans="1:6">
      <c r="B17" s="59"/>
      <c r="D17" s="62"/>
      <c r="E17" s="70"/>
      <c r="F17" s="51">
        <f t="shared" ref="F17:F18" si="0">ROUND(D17*(ROUND(E17,2)),2)</f>
        <v>0</v>
      </c>
    </row>
    <row r="18" spans="1:6" ht="42.75">
      <c r="A18" s="61">
        <v>2</v>
      </c>
      <c r="B18" s="59" t="s">
        <v>208</v>
      </c>
      <c r="C18" s="49" t="s">
        <v>24</v>
      </c>
      <c r="D18" s="62">
        <v>1</v>
      </c>
      <c r="E18" s="70"/>
      <c r="F18" s="51">
        <f t="shared" si="0"/>
        <v>0</v>
      </c>
    </row>
    <row r="19" spans="1:6">
      <c r="B19" s="59"/>
      <c r="D19" s="62"/>
      <c r="F19" s="51">
        <f t="shared" ref="F19:F20" si="1">E19*D19</f>
        <v>0</v>
      </c>
    </row>
    <row r="20" spans="1:6">
      <c r="B20" s="59"/>
      <c r="D20" s="62"/>
      <c r="F20" s="51">
        <f t="shared" si="1"/>
        <v>0</v>
      </c>
    </row>
    <row r="21" spans="1:6">
      <c r="A21" s="63"/>
      <c r="B21" s="64" t="s">
        <v>173</v>
      </c>
      <c r="C21" s="65"/>
      <c r="D21" s="66"/>
      <c r="E21" s="67"/>
      <c r="F21" s="68">
        <f>SUM(F16:F20)</f>
        <v>0</v>
      </c>
    </row>
    <row r="22" spans="1:6">
      <c r="B22" s="59"/>
    </row>
    <row r="23" spans="1:6">
      <c r="B23" s="59"/>
    </row>
    <row r="24" spans="1:6">
      <c r="B24" s="59"/>
    </row>
    <row r="25" spans="1:6">
      <c r="B25" s="59"/>
    </row>
    <row r="26" spans="1:6">
      <c r="B26" s="59"/>
    </row>
    <row r="27" spans="1:6">
      <c r="B27" s="59"/>
    </row>
    <row r="28" spans="1:6">
      <c r="B28" s="59"/>
    </row>
    <row r="29" spans="1:6">
      <c r="B29" s="59"/>
    </row>
    <row r="30" spans="1:6">
      <c r="B30" s="59"/>
    </row>
    <row r="31" spans="1:6">
      <c r="B31" s="59"/>
    </row>
    <row r="32" spans="1:6">
      <c r="B32" s="59"/>
    </row>
    <row r="33" spans="2:2">
      <c r="B33" s="59"/>
    </row>
    <row r="34" spans="2:2">
      <c r="B34" s="59"/>
    </row>
    <row r="35" spans="2:2">
      <c r="B35" s="59"/>
    </row>
  </sheetData>
  <sheetProtection algorithmName="SHA-512" hashValue="LL3ax6WyIkEXqhWZVkVbe1T/K7vtEJvVo3u/zStcbrai3zfPJEsL13HqNWC2MRvafdDlx5htkv/GhxAk2W1zMQ==" saltValue="ivgQlp7VrLTRzurQu79AIw==" spinCount="100000" sheet="1" objects="1" scenarios="1"/>
  <pageMargins left="0.78740157480314965" right="0.74803149606299213"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1183E-6D87-4536-A982-1A7A337AAA34}">
  <sheetPr>
    <pageSetUpPr autoPageBreaks="0"/>
  </sheetPr>
  <dimension ref="A1:M201"/>
  <sheetViews>
    <sheetView showZeros="0" tabSelected="1" view="pageBreakPreview" topLeftCell="A32" zoomScale="115" zoomScaleNormal="100" zoomScaleSheetLayoutView="115" workbookViewId="0">
      <selection activeCell="D43" sqref="D43"/>
    </sheetView>
  </sheetViews>
  <sheetFormatPr defaultColWidth="9.140625" defaultRowHeight="14.25"/>
  <cols>
    <col min="1" max="1" width="4" style="50" bestFit="1" customWidth="1"/>
    <col min="2" max="2" width="47.42578125" style="52" customWidth="1"/>
    <col min="3" max="3" width="5.5703125" style="52" customWidth="1"/>
    <col min="4" max="4" width="7.140625" style="52" customWidth="1"/>
    <col min="5" max="5" width="8.85546875" style="62" customWidth="1"/>
    <col min="6" max="6" width="14.5703125" style="51" customWidth="1"/>
    <col min="7" max="7" width="0.42578125" style="52" customWidth="1"/>
    <col min="8" max="12" width="9.140625" style="52"/>
    <col min="13" max="13" width="49.140625" style="52" customWidth="1"/>
    <col min="14" max="16384" width="9.140625" style="52"/>
  </cols>
  <sheetData>
    <row r="1" spans="1:6">
      <c r="A1" s="47" t="s">
        <v>2</v>
      </c>
      <c r="B1" s="48" t="s">
        <v>3</v>
      </c>
    </row>
    <row r="3" spans="1:6">
      <c r="A3" s="53" t="s">
        <v>6</v>
      </c>
      <c r="B3" s="54" t="s">
        <v>4</v>
      </c>
      <c r="C3" s="55"/>
      <c r="D3" s="56"/>
      <c r="E3" s="152"/>
      <c r="F3" s="58"/>
    </row>
    <row r="5" spans="1:6" ht="69.75" customHeight="1">
      <c r="B5" s="59" t="s">
        <v>174</v>
      </c>
      <c r="C5" s="71"/>
      <c r="D5" s="71"/>
      <c r="E5" s="95"/>
      <c r="F5" s="71"/>
    </row>
    <row r="6" spans="1:6" ht="42.75">
      <c r="B6" s="59" t="s">
        <v>175</v>
      </c>
      <c r="C6" s="71"/>
      <c r="D6" s="71"/>
      <c r="E6" s="95"/>
      <c r="F6" s="71"/>
    </row>
    <row r="7" spans="1:6" ht="42.75">
      <c r="B7" s="59" t="s">
        <v>176</v>
      </c>
      <c r="C7" s="71"/>
      <c r="D7" s="71"/>
      <c r="E7" s="95"/>
      <c r="F7" s="71"/>
    </row>
    <row r="8" spans="1:6">
      <c r="B8" s="59"/>
    </row>
    <row r="9" spans="1:6" ht="156.75">
      <c r="B9" s="255" t="s">
        <v>177</v>
      </c>
      <c r="C9" s="71"/>
      <c r="D9" s="71"/>
    </row>
    <row r="10" spans="1:6" ht="42.75">
      <c r="B10" s="86" t="s">
        <v>178</v>
      </c>
      <c r="C10" s="71"/>
      <c r="D10" s="71"/>
    </row>
    <row r="11" spans="1:6" ht="71.25">
      <c r="B11" s="86" t="s">
        <v>179</v>
      </c>
      <c r="C11" s="71"/>
      <c r="D11" s="71"/>
    </row>
    <row r="12" spans="1:6">
      <c r="A12" s="138"/>
      <c r="B12" s="139"/>
      <c r="C12" s="139"/>
      <c r="D12" s="139"/>
      <c r="E12" s="153"/>
      <c r="F12" s="140"/>
    </row>
    <row r="13" spans="1:6" ht="42.75">
      <c r="A13" s="47" t="s">
        <v>42</v>
      </c>
      <c r="B13" s="141" t="s">
        <v>228</v>
      </c>
      <c r="C13" s="49"/>
      <c r="D13" s="96"/>
      <c r="E13" s="142"/>
      <c r="F13" s="96"/>
    </row>
    <row r="14" spans="1:6">
      <c r="A14" s="47"/>
      <c r="B14" s="141"/>
      <c r="C14" s="49" t="s">
        <v>28</v>
      </c>
      <c r="D14" s="96">
        <v>15</v>
      </c>
      <c r="E14" s="96"/>
      <c r="F14" s="96">
        <f>D14*E14</f>
        <v>0</v>
      </c>
    </row>
    <row r="15" spans="1:6" ht="42.75">
      <c r="A15" s="143" t="s">
        <v>44</v>
      </c>
      <c r="B15" s="141" t="s">
        <v>229</v>
      </c>
      <c r="C15" s="49"/>
      <c r="D15" s="96"/>
      <c r="E15" s="96"/>
      <c r="F15" s="96"/>
    </row>
    <row r="16" spans="1:6">
      <c r="A16" s="144"/>
      <c r="B16" s="141"/>
      <c r="C16" s="49" t="s">
        <v>28</v>
      </c>
      <c r="D16" s="96">
        <v>1</v>
      </c>
      <c r="E16" s="96"/>
      <c r="F16" s="96">
        <f>D16*E16</f>
        <v>0</v>
      </c>
    </row>
    <row r="17" spans="1:6" ht="28.5">
      <c r="A17" s="144" t="s">
        <v>46</v>
      </c>
      <c r="B17" s="141" t="s">
        <v>370</v>
      </c>
      <c r="C17" s="49"/>
      <c r="D17" s="96"/>
      <c r="E17" s="96"/>
      <c r="F17" s="96"/>
    </row>
    <row r="18" spans="1:6">
      <c r="A18" s="144"/>
      <c r="B18" s="141"/>
      <c r="C18" s="49" t="s">
        <v>28</v>
      </c>
      <c r="D18" s="96">
        <v>21</v>
      </c>
      <c r="E18" s="96"/>
      <c r="F18" s="96">
        <f>D18*E18</f>
        <v>0</v>
      </c>
    </row>
    <row r="19" spans="1:6" ht="57">
      <c r="A19" s="143" t="s">
        <v>48</v>
      </c>
      <c r="B19" s="141" t="s">
        <v>371</v>
      </c>
      <c r="C19" s="49"/>
      <c r="D19" s="96"/>
      <c r="E19" s="96"/>
      <c r="F19" s="96">
        <f t="shared" ref="F19:F20" si="0">D19*E19</f>
        <v>0</v>
      </c>
    </row>
    <row r="20" spans="1:6">
      <c r="A20" s="144"/>
      <c r="B20" s="141"/>
      <c r="C20" s="49" t="s">
        <v>230</v>
      </c>
      <c r="D20" s="96">
        <v>8</v>
      </c>
      <c r="E20" s="96"/>
      <c r="F20" s="96">
        <f t="shared" si="0"/>
        <v>0</v>
      </c>
    </row>
    <row r="21" spans="1:6" ht="28.5">
      <c r="A21" s="143" t="s">
        <v>50</v>
      </c>
      <c r="B21" s="141" t="s">
        <v>243</v>
      </c>
      <c r="C21" s="49"/>
      <c r="D21" s="96"/>
      <c r="E21" s="96"/>
      <c r="F21" s="96"/>
    </row>
    <row r="22" spans="1:6">
      <c r="A22" s="145"/>
      <c r="B22" s="141" t="s">
        <v>231</v>
      </c>
      <c r="C22" s="49" t="s">
        <v>22</v>
      </c>
      <c r="D22" s="96">
        <v>65</v>
      </c>
      <c r="E22" s="96"/>
      <c r="F22" s="96">
        <f>D22*E22</f>
        <v>0</v>
      </c>
    </row>
    <row r="23" spans="1:6">
      <c r="A23" s="145"/>
      <c r="B23" s="141" t="s">
        <v>232</v>
      </c>
      <c r="C23" s="49" t="s">
        <v>22</v>
      </c>
      <c r="D23" s="96">
        <v>26</v>
      </c>
      <c r="E23" s="96"/>
      <c r="F23" s="96">
        <f>D23*E23</f>
        <v>0</v>
      </c>
    </row>
    <row r="24" spans="1:6">
      <c r="A24" s="145"/>
      <c r="B24" s="141"/>
      <c r="C24" s="49"/>
      <c r="D24" s="96"/>
      <c r="E24" s="96"/>
      <c r="F24" s="96"/>
    </row>
    <row r="25" spans="1:6" ht="85.5">
      <c r="A25" s="143" t="s">
        <v>30</v>
      </c>
      <c r="B25" s="77" t="s">
        <v>213</v>
      </c>
      <c r="C25" s="75" t="s">
        <v>22</v>
      </c>
      <c r="D25" s="52">
        <v>60</v>
      </c>
      <c r="E25" s="120"/>
      <c r="F25" s="51">
        <f t="shared" ref="F25" si="1">D25*ROUND(E25,2)</f>
        <v>0</v>
      </c>
    </row>
    <row r="26" spans="1:6">
      <c r="A26" s="145"/>
      <c r="B26" s="141"/>
      <c r="C26" s="49"/>
      <c r="D26" s="96"/>
      <c r="E26" s="96"/>
      <c r="F26" s="96"/>
    </row>
    <row r="27" spans="1:6" ht="42.75">
      <c r="A27" s="143" t="s">
        <v>31</v>
      </c>
      <c r="B27" s="141" t="s">
        <v>233</v>
      </c>
      <c r="C27" s="49"/>
      <c r="D27" s="96"/>
      <c r="E27" s="96"/>
      <c r="F27" s="96"/>
    </row>
    <row r="28" spans="1:6">
      <c r="A28" s="143"/>
      <c r="B28" s="141"/>
      <c r="C28" s="49" t="s">
        <v>22</v>
      </c>
      <c r="D28" s="96">
        <v>100</v>
      </c>
      <c r="E28" s="96"/>
      <c r="F28" s="96">
        <f>D28*E28</f>
        <v>0</v>
      </c>
    </row>
    <row r="29" spans="1:6">
      <c r="A29" s="143"/>
      <c r="B29" s="141"/>
      <c r="C29" s="49"/>
      <c r="D29" s="96"/>
      <c r="E29" s="96"/>
      <c r="F29" s="96"/>
    </row>
    <row r="30" spans="1:6" ht="42.75">
      <c r="A30" s="143" t="s">
        <v>32</v>
      </c>
      <c r="B30" s="141" t="s">
        <v>372</v>
      </c>
      <c r="C30" s="49"/>
      <c r="D30" s="96"/>
      <c r="E30" s="96"/>
      <c r="F30" s="96"/>
    </row>
    <row r="31" spans="1:6">
      <c r="A31" s="143"/>
      <c r="B31" s="256" t="s">
        <v>378</v>
      </c>
      <c r="C31" s="49"/>
      <c r="D31" s="96"/>
      <c r="E31" s="96"/>
      <c r="F31" s="96"/>
    </row>
    <row r="32" spans="1:6">
      <c r="A32" s="143"/>
      <c r="B32" s="141"/>
      <c r="C32" s="49"/>
      <c r="D32" s="96"/>
      <c r="E32" s="96"/>
      <c r="F32" s="96"/>
    </row>
    <row r="33" spans="1:13" ht="28.5">
      <c r="A33" s="143" t="s">
        <v>33</v>
      </c>
      <c r="B33" s="141" t="s">
        <v>373</v>
      </c>
      <c r="C33" s="49"/>
      <c r="D33" s="96"/>
      <c r="E33" s="96"/>
      <c r="F33" s="96"/>
    </row>
    <row r="34" spans="1:13">
      <c r="A34" s="143"/>
      <c r="B34" s="141"/>
      <c r="C34" s="49" t="s">
        <v>28</v>
      </c>
      <c r="D34" s="96">
        <v>6</v>
      </c>
      <c r="E34" s="96"/>
      <c r="F34" s="96">
        <f>D34*E34</f>
        <v>0</v>
      </c>
    </row>
    <row r="35" spans="1:13">
      <c r="A35" s="143"/>
      <c r="B35" s="141"/>
      <c r="C35" s="49"/>
      <c r="D35" s="96"/>
      <c r="E35" s="96"/>
      <c r="F35" s="96"/>
    </row>
    <row r="36" spans="1:13" ht="42.75">
      <c r="A36" s="47" t="s">
        <v>88</v>
      </c>
      <c r="B36" s="141" t="s">
        <v>234</v>
      </c>
      <c r="C36" s="49"/>
      <c r="D36" s="96"/>
      <c r="E36" s="96"/>
      <c r="F36" s="96">
        <f t="shared" ref="F36:F39" si="2">D36*E36</f>
        <v>0</v>
      </c>
    </row>
    <row r="37" spans="1:13">
      <c r="A37" s="47"/>
      <c r="B37" s="141" t="s">
        <v>235</v>
      </c>
      <c r="C37" s="49" t="s">
        <v>225</v>
      </c>
      <c r="D37" s="96">
        <v>20</v>
      </c>
      <c r="E37" s="96"/>
      <c r="F37" s="96">
        <f t="shared" si="2"/>
        <v>0</v>
      </c>
    </row>
    <row r="38" spans="1:13">
      <c r="A38" s="47"/>
      <c r="B38" s="141" t="s">
        <v>236</v>
      </c>
      <c r="C38" s="49" t="s">
        <v>225</v>
      </c>
      <c r="D38" s="96">
        <v>20</v>
      </c>
      <c r="E38" s="96"/>
      <c r="F38" s="96">
        <f t="shared" si="2"/>
        <v>0</v>
      </c>
    </row>
    <row r="39" spans="1:13">
      <c r="A39" s="47"/>
      <c r="B39" s="141" t="s">
        <v>237</v>
      </c>
      <c r="C39" s="49" t="s">
        <v>225</v>
      </c>
      <c r="D39" s="96">
        <v>20</v>
      </c>
      <c r="E39" s="96"/>
      <c r="F39" s="96">
        <f t="shared" si="2"/>
        <v>0</v>
      </c>
      <c r="M39" s="77"/>
    </row>
    <row r="40" spans="1:13">
      <c r="A40" s="144"/>
      <c r="B40" s="146"/>
      <c r="C40" s="49"/>
      <c r="D40" s="96"/>
      <c r="E40" s="96"/>
      <c r="F40" s="96"/>
    </row>
    <row r="41" spans="1:13" ht="42.75">
      <c r="A41" s="144" t="s">
        <v>89</v>
      </c>
      <c r="B41" s="146" t="s">
        <v>238</v>
      </c>
      <c r="C41" s="49"/>
      <c r="D41" s="96"/>
      <c r="E41" s="96"/>
      <c r="F41" s="96"/>
    </row>
    <row r="42" spans="1:13">
      <c r="A42" s="144"/>
      <c r="B42" s="146" t="s">
        <v>239</v>
      </c>
      <c r="C42" s="49"/>
      <c r="D42" s="96"/>
      <c r="E42" s="96"/>
      <c r="F42" s="96"/>
    </row>
    <row r="43" spans="1:13">
      <c r="A43" s="144"/>
      <c r="B43" s="141" t="s">
        <v>240</v>
      </c>
      <c r="C43" s="49" t="s">
        <v>225</v>
      </c>
      <c r="D43" s="96">
        <v>40</v>
      </c>
      <c r="E43" s="96"/>
      <c r="F43" s="96">
        <f>D43*E43</f>
        <v>0</v>
      </c>
    </row>
    <row r="44" spans="1:13">
      <c r="A44" s="144"/>
      <c r="B44" s="141" t="s">
        <v>241</v>
      </c>
      <c r="C44" s="49" t="s">
        <v>225</v>
      </c>
      <c r="D44" s="96">
        <v>30</v>
      </c>
      <c r="E44" s="96"/>
      <c r="F44" s="96">
        <f>D44*E44</f>
        <v>0</v>
      </c>
    </row>
    <row r="45" spans="1:13">
      <c r="A45" s="144"/>
      <c r="B45" s="141" t="s">
        <v>242</v>
      </c>
      <c r="C45" s="49" t="s">
        <v>225</v>
      </c>
      <c r="D45" s="96">
        <v>20</v>
      </c>
      <c r="E45" s="96"/>
      <c r="F45" s="96">
        <f>D45*E45</f>
        <v>0</v>
      </c>
    </row>
    <row r="46" spans="1:13">
      <c r="A46" s="144"/>
      <c r="B46" s="141"/>
      <c r="C46" s="49"/>
      <c r="D46" s="96"/>
      <c r="E46" s="96"/>
      <c r="F46" s="96">
        <f t="shared" ref="F46:F49" si="3">D46*E46</f>
        <v>0</v>
      </c>
    </row>
    <row r="47" spans="1:13">
      <c r="A47" s="144" t="s">
        <v>369</v>
      </c>
      <c r="B47" s="71" t="s">
        <v>246</v>
      </c>
      <c r="C47" s="49"/>
      <c r="D47" s="73"/>
      <c r="F47" s="96">
        <f t="shared" si="3"/>
        <v>0</v>
      </c>
    </row>
    <row r="48" spans="1:13">
      <c r="B48" s="74" t="s">
        <v>244</v>
      </c>
      <c r="C48" s="75" t="s">
        <v>24</v>
      </c>
      <c r="D48" s="76">
        <v>1</v>
      </c>
      <c r="E48" s="154"/>
      <c r="F48" s="96">
        <f t="shared" si="3"/>
        <v>0</v>
      </c>
    </row>
    <row r="49" spans="1:6" ht="15" customHeight="1">
      <c r="B49" s="74" t="s">
        <v>245</v>
      </c>
      <c r="C49" s="75" t="s">
        <v>24</v>
      </c>
      <c r="D49" s="76">
        <v>1</v>
      </c>
      <c r="E49" s="154"/>
      <c r="F49" s="96">
        <f t="shared" si="3"/>
        <v>0</v>
      </c>
    </row>
    <row r="50" spans="1:6">
      <c r="A50" s="72"/>
      <c r="C50" s="49"/>
      <c r="D50" s="73"/>
      <c r="F50" s="51">
        <f t="shared" ref="F50" si="4">ROUND(D50*E50,2)</f>
        <v>0</v>
      </c>
    </row>
    <row r="51" spans="1:6">
      <c r="A51" s="147"/>
      <c r="B51" s="148" t="s">
        <v>180</v>
      </c>
      <c r="C51" s="149"/>
      <c r="D51" s="150"/>
      <c r="E51" s="155"/>
      <c r="F51" s="151">
        <f>SUM(F13:F50)</f>
        <v>0</v>
      </c>
    </row>
    <row r="52" spans="1:6">
      <c r="A52" s="72"/>
    </row>
    <row r="53" spans="1:6">
      <c r="A53" s="72"/>
    </row>
    <row r="54" spans="1:6">
      <c r="A54" s="72"/>
    </row>
    <row r="55" spans="1:6">
      <c r="A55" s="72"/>
    </row>
    <row r="56" spans="1:6">
      <c r="A56" s="72"/>
    </row>
    <row r="57" spans="1:6">
      <c r="A57" s="72"/>
    </row>
    <row r="58" spans="1:6">
      <c r="A58" s="72"/>
    </row>
    <row r="59" spans="1:6">
      <c r="A59" s="72"/>
    </row>
    <row r="60" spans="1:6">
      <c r="A60" s="72"/>
    </row>
    <row r="61" spans="1:6">
      <c r="A61" s="72"/>
    </row>
    <row r="62" spans="1:6">
      <c r="A62" s="72"/>
    </row>
    <row r="63" spans="1:6">
      <c r="A63" s="72"/>
    </row>
    <row r="64" spans="1:6">
      <c r="A64" s="72"/>
    </row>
    <row r="65" spans="1:1">
      <c r="A65" s="72"/>
    </row>
    <row r="66" spans="1:1">
      <c r="A66" s="72"/>
    </row>
    <row r="67" spans="1:1">
      <c r="A67" s="72"/>
    </row>
    <row r="68" spans="1:1">
      <c r="A68" s="72"/>
    </row>
    <row r="69" spans="1:1">
      <c r="A69" s="72"/>
    </row>
    <row r="70" spans="1:1">
      <c r="A70" s="72"/>
    </row>
    <row r="71" spans="1:1">
      <c r="A71" s="72"/>
    </row>
    <row r="72" spans="1:1">
      <c r="A72" s="72"/>
    </row>
    <row r="73" spans="1:1">
      <c r="A73" s="72"/>
    </row>
    <row r="74" spans="1:1">
      <c r="A74" s="72"/>
    </row>
    <row r="75" spans="1:1">
      <c r="A75" s="72"/>
    </row>
    <row r="76" spans="1:1">
      <c r="A76" s="72"/>
    </row>
    <row r="77" spans="1:1">
      <c r="A77" s="72"/>
    </row>
    <row r="78" spans="1:1">
      <c r="A78" s="72"/>
    </row>
    <row r="79" spans="1:1">
      <c r="A79" s="72"/>
    </row>
    <row r="80" spans="1:1">
      <c r="A80" s="72"/>
    </row>
    <row r="81" spans="1:1">
      <c r="A81" s="72"/>
    </row>
    <row r="82" spans="1:1">
      <c r="A82" s="72"/>
    </row>
    <row r="83" spans="1:1">
      <c r="A83" s="72"/>
    </row>
    <row r="84" spans="1:1">
      <c r="A84" s="72"/>
    </row>
    <row r="85" spans="1:1">
      <c r="A85" s="72"/>
    </row>
    <row r="86" spans="1:1">
      <c r="A86" s="72"/>
    </row>
    <row r="87" spans="1:1">
      <c r="A87" s="72"/>
    </row>
    <row r="88" spans="1:1">
      <c r="A88" s="72"/>
    </row>
    <row r="89" spans="1:1">
      <c r="A89" s="72"/>
    </row>
    <row r="90" spans="1:1">
      <c r="A90" s="72"/>
    </row>
    <row r="91" spans="1:1">
      <c r="A91" s="72"/>
    </row>
    <row r="92" spans="1:1">
      <c r="A92" s="72"/>
    </row>
    <row r="93" spans="1:1">
      <c r="A93" s="72"/>
    </row>
    <row r="94" spans="1:1">
      <c r="A94" s="72"/>
    </row>
    <row r="95" spans="1:1">
      <c r="A95" s="72"/>
    </row>
    <row r="96" spans="1:1">
      <c r="A96" s="72"/>
    </row>
    <row r="97" spans="1:1">
      <c r="A97" s="72"/>
    </row>
    <row r="98" spans="1:1">
      <c r="A98" s="72"/>
    </row>
    <row r="99" spans="1:1">
      <c r="A99" s="72"/>
    </row>
    <row r="100" spans="1:1">
      <c r="A100" s="72"/>
    </row>
    <row r="101" spans="1:1">
      <c r="A101" s="72"/>
    </row>
    <row r="102" spans="1:1">
      <c r="A102" s="72"/>
    </row>
    <row r="103" spans="1:1">
      <c r="A103" s="72"/>
    </row>
    <row r="104" spans="1:1">
      <c r="A104" s="72"/>
    </row>
    <row r="105" spans="1:1">
      <c r="A105" s="72"/>
    </row>
    <row r="106" spans="1:1">
      <c r="A106" s="72"/>
    </row>
    <row r="107" spans="1:1">
      <c r="A107" s="72"/>
    </row>
    <row r="108" spans="1:1">
      <c r="A108" s="72"/>
    </row>
    <row r="109" spans="1:1">
      <c r="A109" s="72"/>
    </row>
    <row r="110" spans="1:1">
      <c r="A110" s="72"/>
    </row>
    <row r="111" spans="1:1">
      <c r="A111" s="72"/>
    </row>
    <row r="112" spans="1:1">
      <c r="A112" s="72"/>
    </row>
    <row r="113" spans="1:1">
      <c r="A113" s="72"/>
    </row>
    <row r="114" spans="1:1">
      <c r="A114" s="72"/>
    </row>
    <row r="115" spans="1:1">
      <c r="A115" s="72"/>
    </row>
    <row r="116" spans="1:1">
      <c r="A116" s="72"/>
    </row>
    <row r="117" spans="1:1">
      <c r="A117" s="72"/>
    </row>
    <row r="118" spans="1:1">
      <c r="A118" s="72"/>
    </row>
    <row r="119" spans="1:1">
      <c r="A119" s="72"/>
    </row>
    <row r="120" spans="1:1">
      <c r="A120" s="72"/>
    </row>
    <row r="121" spans="1:1">
      <c r="A121" s="72"/>
    </row>
    <row r="122" spans="1:1">
      <c r="A122" s="72"/>
    </row>
    <row r="123" spans="1:1">
      <c r="A123" s="72"/>
    </row>
    <row r="124" spans="1:1">
      <c r="A124" s="72"/>
    </row>
    <row r="125" spans="1:1">
      <c r="A125" s="72"/>
    </row>
    <row r="126" spans="1:1">
      <c r="A126" s="72"/>
    </row>
    <row r="127" spans="1:1">
      <c r="A127" s="72"/>
    </row>
    <row r="128" spans="1:1">
      <c r="A128" s="72"/>
    </row>
    <row r="129" spans="1:1">
      <c r="A129" s="72"/>
    </row>
    <row r="130" spans="1:1">
      <c r="A130" s="72"/>
    </row>
    <row r="131" spans="1:1">
      <c r="A131" s="72"/>
    </row>
    <row r="132" spans="1:1">
      <c r="A132" s="72"/>
    </row>
    <row r="133" spans="1:1">
      <c r="A133" s="72"/>
    </row>
    <row r="134" spans="1:1">
      <c r="A134" s="72"/>
    </row>
    <row r="135" spans="1:1">
      <c r="A135" s="72"/>
    </row>
    <row r="136" spans="1:1">
      <c r="A136" s="72"/>
    </row>
    <row r="137" spans="1:1">
      <c r="A137" s="72"/>
    </row>
    <row r="138" spans="1:1">
      <c r="A138" s="72"/>
    </row>
    <row r="139" spans="1:1">
      <c r="A139" s="72"/>
    </row>
    <row r="140" spans="1:1">
      <c r="A140" s="72"/>
    </row>
    <row r="141" spans="1:1">
      <c r="A141" s="72"/>
    </row>
    <row r="142" spans="1:1">
      <c r="A142" s="72"/>
    </row>
    <row r="143" spans="1:1">
      <c r="A143" s="72"/>
    </row>
    <row r="144" spans="1:1">
      <c r="A144" s="72"/>
    </row>
    <row r="145" spans="1:1">
      <c r="A145" s="72"/>
    </row>
    <row r="146" spans="1:1">
      <c r="A146" s="72"/>
    </row>
    <row r="147" spans="1:1">
      <c r="A147" s="72"/>
    </row>
    <row r="148" spans="1:1">
      <c r="A148" s="72"/>
    </row>
    <row r="149" spans="1:1">
      <c r="A149" s="72"/>
    </row>
    <row r="150" spans="1:1">
      <c r="A150" s="72"/>
    </row>
    <row r="151" spans="1:1">
      <c r="A151" s="72"/>
    </row>
    <row r="152" spans="1:1">
      <c r="A152" s="72"/>
    </row>
    <row r="153" spans="1:1">
      <c r="A153" s="72"/>
    </row>
    <row r="154" spans="1:1">
      <c r="A154" s="72"/>
    </row>
    <row r="155" spans="1:1">
      <c r="A155" s="72"/>
    </row>
    <row r="156" spans="1:1">
      <c r="A156" s="72"/>
    </row>
    <row r="157" spans="1:1">
      <c r="A157" s="72"/>
    </row>
    <row r="158" spans="1:1">
      <c r="A158" s="72"/>
    </row>
    <row r="159" spans="1:1">
      <c r="A159" s="72"/>
    </row>
    <row r="160" spans="1:1">
      <c r="A160" s="72"/>
    </row>
    <row r="161" spans="1:1">
      <c r="A161" s="72"/>
    </row>
    <row r="162" spans="1:1">
      <c r="A162" s="72"/>
    </row>
    <row r="163" spans="1:1">
      <c r="A163" s="72"/>
    </row>
    <row r="164" spans="1:1">
      <c r="A164" s="72"/>
    </row>
    <row r="165" spans="1:1">
      <c r="A165" s="72"/>
    </row>
    <row r="166" spans="1:1">
      <c r="A166" s="72"/>
    </row>
    <row r="167" spans="1:1">
      <c r="A167" s="72"/>
    </row>
    <row r="168" spans="1:1">
      <c r="A168" s="72"/>
    </row>
    <row r="169" spans="1:1">
      <c r="A169" s="72"/>
    </row>
    <row r="170" spans="1:1">
      <c r="A170" s="72"/>
    </row>
    <row r="171" spans="1:1">
      <c r="A171" s="72"/>
    </row>
    <row r="172" spans="1:1">
      <c r="A172" s="72"/>
    </row>
    <row r="173" spans="1:1">
      <c r="A173" s="72"/>
    </row>
    <row r="174" spans="1:1">
      <c r="A174" s="72"/>
    </row>
    <row r="175" spans="1:1">
      <c r="A175" s="72"/>
    </row>
    <row r="176" spans="1:1">
      <c r="A176" s="72"/>
    </row>
    <row r="177" spans="1:1">
      <c r="A177" s="72"/>
    </row>
    <row r="178" spans="1:1">
      <c r="A178" s="72"/>
    </row>
    <row r="179" spans="1:1">
      <c r="A179" s="72"/>
    </row>
    <row r="180" spans="1:1">
      <c r="A180" s="72"/>
    </row>
    <row r="181" spans="1:1">
      <c r="A181" s="72"/>
    </row>
    <row r="182" spans="1:1">
      <c r="A182" s="72"/>
    </row>
    <row r="183" spans="1:1">
      <c r="A183" s="72"/>
    </row>
    <row r="184" spans="1:1">
      <c r="A184" s="72"/>
    </row>
    <row r="185" spans="1:1">
      <c r="A185" s="72"/>
    </row>
    <row r="186" spans="1:1">
      <c r="A186" s="72"/>
    </row>
    <row r="187" spans="1:1">
      <c r="A187" s="72"/>
    </row>
    <row r="188" spans="1:1">
      <c r="A188" s="72"/>
    </row>
    <row r="189" spans="1:1">
      <c r="A189" s="72"/>
    </row>
    <row r="190" spans="1:1">
      <c r="A190" s="72"/>
    </row>
    <row r="191" spans="1:1">
      <c r="A191" s="72"/>
    </row>
    <row r="192" spans="1:1">
      <c r="A192" s="72"/>
    </row>
    <row r="193" spans="1:1">
      <c r="A193" s="72"/>
    </row>
    <row r="194" spans="1:1">
      <c r="A194" s="72"/>
    </row>
    <row r="195" spans="1:1">
      <c r="A195" s="72"/>
    </row>
    <row r="196" spans="1:1">
      <c r="A196" s="72"/>
    </row>
    <row r="197" spans="1:1">
      <c r="A197" s="72"/>
    </row>
    <row r="198" spans="1:1">
      <c r="A198" s="72"/>
    </row>
    <row r="199" spans="1:1">
      <c r="A199" s="72"/>
    </row>
    <row r="200" spans="1:1">
      <c r="A200" s="72"/>
    </row>
    <row r="201" spans="1:1">
      <c r="A201" s="72"/>
    </row>
  </sheetData>
  <sheetProtection algorithmName="SHA-512" hashValue="usSlTG4AeqOgazcrT3VFRnpBVqM3crUfxzwY/RBFJuMXPz8gWIfCAvM3xBIcJCgxer7CHOG3HlC6BlUqqMOleA==" saltValue="JZN5JBM2c2Umrld7j5/PZw==" spinCount="100000" sheet="1" objects="1" scenarios="1"/>
  <pageMargins left="0.78740157480314965" right="0.74803149606299213"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2"/>
  <sheetViews>
    <sheetView showZeros="0" view="pageBreakPreview" zoomScale="130" zoomScaleNormal="100" zoomScaleSheetLayoutView="130" workbookViewId="0">
      <selection sqref="A1:D31"/>
    </sheetView>
  </sheetViews>
  <sheetFormatPr defaultColWidth="8.85546875" defaultRowHeight="14.25"/>
  <cols>
    <col min="1" max="1" width="6.7109375" style="61" customWidth="1"/>
    <col min="2" max="2" width="45.28515625" style="59" customWidth="1"/>
    <col min="3" max="3" width="6" style="52" customWidth="1"/>
    <col min="4" max="4" width="8.28515625" style="96" customWidth="1"/>
    <col min="5" max="5" width="11.28515625" style="96" customWidth="1"/>
    <col min="6" max="6" width="9.85546875" style="96" customWidth="1"/>
    <col min="7" max="16384" width="8.85546875" style="52"/>
  </cols>
  <sheetData>
    <row r="1" spans="1:8">
      <c r="A1" s="47" t="s">
        <v>2</v>
      </c>
      <c r="B1" s="48" t="s">
        <v>3</v>
      </c>
    </row>
    <row r="2" spans="1:8" ht="5.25" customHeight="1"/>
    <row r="3" spans="1:8" s="89" customFormat="1">
      <c r="A3" s="53" t="s">
        <v>7</v>
      </c>
      <c r="B3" s="54" t="s">
        <v>8</v>
      </c>
      <c r="C3" s="55"/>
      <c r="D3" s="56"/>
      <c r="E3" s="57"/>
      <c r="F3" s="58"/>
      <c r="G3" s="87"/>
      <c r="H3" s="87"/>
    </row>
    <row r="4" spans="1:8" ht="6" customHeight="1">
      <c r="A4" s="90"/>
      <c r="C4" s="71"/>
      <c r="D4" s="95"/>
      <c r="E4" s="95"/>
      <c r="F4" s="95"/>
      <c r="G4" s="71"/>
      <c r="H4" s="71"/>
    </row>
    <row r="5" spans="1:8" ht="9" customHeight="1" thickBot="1">
      <c r="A5" s="90"/>
      <c r="C5" s="71"/>
      <c r="D5" s="95"/>
      <c r="E5" s="95"/>
      <c r="F5" s="95"/>
      <c r="G5" s="71"/>
      <c r="H5" s="71"/>
    </row>
    <row r="6" spans="1:8" s="89" customFormat="1" ht="24" customHeight="1" thickTop="1" thickBot="1">
      <c r="A6" s="92" t="s">
        <v>151</v>
      </c>
      <c r="B6" s="91" t="s">
        <v>143</v>
      </c>
      <c r="C6" s="169" t="s">
        <v>123</v>
      </c>
      <c r="D6" s="170" t="s">
        <v>124</v>
      </c>
      <c r="E6" s="170" t="s">
        <v>152</v>
      </c>
      <c r="F6" s="171" t="s">
        <v>144</v>
      </c>
      <c r="G6" s="87"/>
      <c r="H6" s="87"/>
    </row>
    <row r="7" spans="1:8" s="89" customFormat="1" ht="13.5" customHeight="1" thickTop="1">
      <c r="A7" s="172"/>
      <c r="B7" s="173"/>
      <c r="C7" s="75"/>
      <c r="D7" s="174"/>
      <c r="E7" s="174"/>
      <c r="F7" s="175"/>
      <c r="G7" s="87"/>
      <c r="H7" s="87"/>
    </row>
    <row r="8" spans="1:8" ht="57">
      <c r="A8" s="47" t="s">
        <v>42</v>
      </c>
      <c r="B8" s="141" t="s">
        <v>264</v>
      </c>
      <c r="C8" s="49"/>
    </row>
    <row r="9" spans="1:8" ht="12.75" customHeight="1">
      <c r="A9" s="47"/>
      <c r="B9" s="141"/>
      <c r="C9" s="49" t="s">
        <v>22</v>
      </c>
      <c r="D9" s="96">
        <v>32</v>
      </c>
      <c r="F9" s="96">
        <f>D9*E9</f>
        <v>0</v>
      </c>
    </row>
    <row r="10" spans="1:8" ht="71.25">
      <c r="A10" s="47" t="s">
        <v>44</v>
      </c>
      <c r="B10" s="141" t="s">
        <v>247</v>
      </c>
      <c r="C10" s="49"/>
    </row>
    <row r="11" spans="1:8">
      <c r="A11" s="47"/>
      <c r="B11" s="141"/>
      <c r="C11" s="49" t="s">
        <v>22</v>
      </c>
      <c r="D11" s="96">
        <v>60</v>
      </c>
      <c r="F11" s="96">
        <f>D11*E11</f>
        <v>0</v>
      </c>
    </row>
    <row r="12" spans="1:8" ht="42.75">
      <c r="A12" s="47" t="s">
        <v>46</v>
      </c>
      <c r="B12" s="141" t="s">
        <v>248</v>
      </c>
      <c r="C12" s="49"/>
    </row>
    <row r="13" spans="1:8">
      <c r="A13" s="47"/>
      <c r="B13" s="141"/>
      <c r="C13" s="49" t="s">
        <v>22</v>
      </c>
      <c r="D13" s="96">
        <v>30</v>
      </c>
      <c r="F13" s="96">
        <f>D13*E13</f>
        <v>0</v>
      </c>
    </row>
    <row r="14" spans="1:8" s="59" customFormat="1">
      <c r="A14" s="47" t="s">
        <v>48</v>
      </c>
      <c r="B14" s="59" t="s">
        <v>214</v>
      </c>
      <c r="C14" s="71"/>
      <c r="D14" s="71"/>
      <c r="E14" s="71"/>
      <c r="F14" s="62">
        <f t="shared" ref="F14" si="0">D14*ROUND(E14,2)</f>
        <v>0</v>
      </c>
    </row>
    <row r="15" spans="1:8" s="59" customFormat="1" ht="48" customHeight="1">
      <c r="B15" s="59" t="s">
        <v>215</v>
      </c>
      <c r="C15" s="71" t="s">
        <v>266</v>
      </c>
      <c r="D15" s="71">
        <v>72</v>
      </c>
      <c r="E15" s="71"/>
      <c r="F15" s="62">
        <f>D15*ROUND(E15,2)</f>
        <v>0</v>
      </c>
    </row>
    <row r="16" spans="1:8" s="59" customFormat="1" ht="42.75">
      <c r="B16" s="59" t="s">
        <v>216</v>
      </c>
      <c r="C16" s="71" t="s">
        <v>266</v>
      </c>
      <c r="D16" s="71">
        <v>72</v>
      </c>
      <c r="E16" s="71"/>
      <c r="F16" s="62">
        <f>D16*ROUND(E16,2)</f>
        <v>0</v>
      </c>
    </row>
    <row r="17" spans="1:6" ht="7.5" customHeight="1">
      <c r="A17" s="47"/>
      <c r="B17" s="141"/>
      <c r="D17" s="52"/>
      <c r="E17" s="52"/>
      <c r="F17" s="52"/>
    </row>
    <row r="18" spans="1:6" ht="33" customHeight="1">
      <c r="A18" s="47" t="s">
        <v>50</v>
      </c>
      <c r="B18" s="141" t="s">
        <v>251</v>
      </c>
      <c r="C18" s="49"/>
    </row>
    <row r="19" spans="1:6">
      <c r="A19" s="47"/>
      <c r="B19" s="141"/>
      <c r="C19" s="49" t="s">
        <v>25</v>
      </c>
      <c r="D19" s="96">
        <v>1</v>
      </c>
      <c r="F19" s="96">
        <f>D19*E19</f>
        <v>0</v>
      </c>
    </row>
    <row r="20" spans="1:6" ht="42.75">
      <c r="A20" s="47" t="s">
        <v>30</v>
      </c>
      <c r="B20" s="141" t="s">
        <v>252</v>
      </c>
      <c r="C20" s="49"/>
    </row>
    <row r="21" spans="1:6" ht="12.75" customHeight="1">
      <c r="A21" s="47"/>
      <c r="B21" s="141"/>
      <c r="C21" s="49" t="s">
        <v>22</v>
      </c>
      <c r="D21" s="96">
        <v>89</v>
      </c>
      <c r="F21" s="96">
        <f>D21*E21</f>
        <v>0</v>
      </c>
    </row>
    <row r="22" spans="1:6" ht="45.75" customHeight="1">
      <c r="A22" s="143" t="s">
        <v>31</v>
      </c>
      <c r="B22" s="141" t="s">
        <v>253</v>
      </c>
      <c r="C22" s="49"/>
    </row>
    <row r="23" spans="1:6" ht="13.5" customHeight="1">
      <c r="A23" s="176"/>
      <c r="B23" s="141"/>
      <c r="C23" s="49" t="s">
        <v>230</v>
      </c>
      <c r="D23" s="96">
        <v>20</v>
      </c>
      <c r="F23" s="96">
        <f>D23*E23</f>
        <v>0</v>
      </c>
    </row>
    <row r="24" spans="1:6">
      <c r="A24" s="47" t="s">
        <v>32</v>
      </c>
      <c r="B24" s="141" t="s">
        <v>254</v>
      </c>
      <c r="C24" s="49"/>
      <c r="F24" s="96">
        <f t="shared" ref="F24:F25" si="1">D24*E24</f>
        <v>0</v>
      </c>
    </row>
    <row r="25" spans="1:6">
      <c r="A25" s="176"/>
      <c r="B25" s="141"/>
      <c r="C25" s="49" t="s">
        <v>24</v>
      </c>
      <c r="D25" s="96">
        <v>1</v>
      </c>
      <c r="F25" s="96">
        <f t="shared" si="1"/>
        <v>0</v>
      </c>
    </row>
    <row r="26" spans="1:6" ht="6.75" customHeight="1">
      <c r="A26" s="176"/>
      <c r="B26" s="141"/>
      <c r="C26" s="49"/>
    </row>
    <row r="27" spans="1:6" ht="28.5">
      <c r="A27" s="176" t="s">
        <v>33</v>
      </c>
      <c r="B27" s="141" t="s">
        <v>265</v>
      </c>
      <c r="C27" s="49" t="s">
        <v>22</v>
      </c>
      <c r="D27" s="96">
        <v>200</v>
      </c>
      <c r="F27" s="96">
        <f>D27*E27</f>
        <v>0</v>
      </c>
    </row>
    <row r="28" spans="1:6">
      <c r="A28" s="176"/>
      <c r="B28" s="141"/>
      <c r="C28" s="49"/>
    </row>
    <row r="29" spans="1:6" ht="71.25">
      <c r="A29" s="176" t="s">
        <v>88</v>
      </c>
      <c r="B29" s="141" t="s">
        <v>381</v>
      </c>
      <c r="C29" s="52" t="s">
        <v>22</v>
      </c>
      <c r="D29" s="96">
        <v>7</v>
      </c>
      <c r="F29" s="96">
        <f t="shared" ref="F29" si="2">D29*E29</f>
        <v>0</v>
      </c>
    </row>
    <row r="30" spans="1:6" ht="9" customHeight="1" thickBot="1">
      <c r="D30" s="62"/>
      <c r="E30" s="62"/>
      <c r="F30" s="62"/>
    </row>
    <row r="31" spans="1:6" ht="15.75" thickTop="1" thickBot="1">
      <c r="A31" s="92"/>
      <c r="B31" s="91" t="s">
        <v>27</v>
      </c>
      <c r="C31" s="169"/>
      <c r="D31" s="170"/>
      <c r="E31" s="170"/>
      <c r="F31" s="171">
        <f>SUM(F9:F30)</f>
        <v>0</v>
      </c>
    </row>
    <row r="32" spans="1:6" ht="0.75" customHeight="1" thickTop="1"/>
  </sheetData>
  <sheetProtection algorithmName="SHA-512" hashValue="bP9xogaGJasUnO2LR7XZJ5KBTrh/bHBPkWRAk9chObwrXAf+oVndIKftk294CkmHC/QNRrsFQTOQ8cPZzdwS7w==" saltValue="vq6vwgLve0LPnGEBBUoKgw==" spinCount="100000" sheet="1" objects="1" scenarios="1"/>
  <pageMargins left="0.78740157480314965" right="0.74803149606299213" top="0.78740157480314965" bottom="0.78740157480314965" header="0.51181102362204722" footer="0.51181102362204722"/>
  <pageSetup paperSize="9" firstPageNumber="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14"/>
  <sheetViews>
    <sheetView showZeros="0" view="pageBreakPreview" zoomScale="115" zoomScaleNormal="100" zoomScaleSheetLayoutView="115" workbookViewId="0">
      <selection activeCell="E9" sqref="E9"/>
    </sheetView>
  </sheetViews>
  <sheetFormatPr defaultColWidth="8.85546875" defaultRowHeight="14.25"/>
  <cols>
    <col min="1" max="1" width="6.42578125" style="61" customWidth="1"/>
    <col min="2" max="2" width="42.28515625" style="59" customWidth="1"/>
    <col min="3" max="3" width="6.140625" style="52" customWidth="1"/>
    <col min="4" max="4" width="9.140625" style="96" customWidth="1"/>
    <col min="5" max="5" width="11.5703125" style="177" customWidth="1"/>
    <col min="6" max="6" width="9.5703125" style="96" customWidth="1"/>
    <col min="7" max="16384" width="8.85546875" style="52"/>
  </cols>
  <sheetData>
    <row r="1" spans="1:17">
      <c r="A1" s="47" t="s">
        <v>115</v>
      </c>
      <c r="B1" s="48" t="s">
        <v>207</v>
      </c>
    </row>
    <row r="4" spans="1:17">
      <c r="A4" s="85" t="s">
        <v>209</v>
      </c>
      <c r="B4" s="86" t="s">
        <v>184</v>
      </c>
      <c r="C4" s="87"/>
      <c r="D4" s="88"/>
      <c r="E4" s="178"/>
      <c r="F4" s="88"/>
    </row>
    <row r="5" spans="1:17" ht="15" thickBot="1">
      <c r="A5" s="85"/>
      <c r="B5" s="86"/>
      <c r="C5" s="87"/>
      <c r="D5" s="88"/>
      <c r="E5" s="178"/>
      <c r="F5" s="88"/>
    </row>
    <row r="6" spans="1:17" ht="30" thickTop="1" thickBot="1">
      <c r="A6" s="179" t="s">
        <v>151</v>
      </c>
      <c r="B6" s="180" t="s">
        <v>143</v>
      </c>
      <c r="C6" s="179" t="s">
        <v>123</v>
      </c>
      <c r="D6" s="181" t="s">
        <v>124</v>
      </c>
      <c r="E6" s="181" t="s">
        <v>152</v>
      </c>
      <c r="F6" s="182" t="s">
        <v>144</v>
      </c>
    </row>
    <row r="7" spans="1:17" ht="15" thickTop="1">
      <c r="A7" s="183"/>
      <c r="C7" s="71"/>
      <c r="D7" s="95"/>
      <c r="E7" s="184"/>
      <c r="F7" s="95"/>
    </row>
    <row r="8" spans="1:17">
      <c r="E8" s="185"/>
      <c r="F8" s="62">
        <f t="shared" ref="F8:F11" si="0">D8*ROUND(E8,2)</f>
        <v>0</v>
      </c>
      <c r="L8" s="172"/>
      <c r="M8" s="173"/>
      <c r="N8" s="172"/>
      <c r="O8" s="186"/>
      <c r="P8" s="186"/>
      <c r="Q8" s="187"/>
    </row>
    <row r="9" spans="1:17" ht="249" customHeight="1">
      <c r="A9" s="61" t="s">
        <v>42</v>
      </c>
      <c r="B9" s="59" t="s">
        <v>257</v>
      </c>
      <c r="C9" s="52" t="s">
        <v>22</v>
      </c>
      <c r="D9" s="96">
        <v>72</v>
      </c>
      <c r="E9" s="185"/>
      <c r="F9" s="62">
        <f t="shared" si="0"/>
        <v>0</v>
      </c>
      <c r="L9" s="172"/>
      <c r="M9" s="173"/>
      <c r="N9" s="172"/>
      <c r="O9" s="186"/>
      <c r="P9" s="186"/>
      <c r="Q9" s="187"/>
    </row>
    <row r="10" spans="1:17" ht="15.75" customHeight="1">
      <c r="E10" s="185"/>
      <c r="F10" s="62">
        <f t="shared" si="0"/>
        <v>0</v>
      </c>
      <c r="L10" s="172"/>
      <c r="M10" s="173"/>
      <c r="N10" s="172"/>
      <c r="O10" s="186"/>
      <c r="P10" s="186"/>
      <c r="Q10" s="187"/>
    </row>
    <row r="11" spans="1:17" ht="62.25" customHeight="1">
      <c r="A11" s="61" t="s">
        <v>44</v>
      </c>
      <c r="B11" s="59" t="s">
        <v>374</v>
      </c>
      <c r="C11" s="52" t="s">
        <v>22</v>
      </c>
      <c r="D11" s="96">
        <v>10</v>
      </c>
      <c r="E11" s="185"/>
      <c r="F11" s="62">
        <f t="shared" si="0"/>
        <v>0</v>
      </c>
      <c r="L11" s="172"/>
      <c r="M11" s="173"/>
      <c r="N11" s="172"/>
      <c r="O11" s="186"/>
      <c r="P11" s="186"/>
      <c r="Q11" s="187"/>
    </row>
    <row r="12" spans="1:17" ht="15" thickBot="1">
      <c r="C12" s="59"/>
      <c r="D12" s="188"/>
      <c r="E12" s="188"/>
      <c r="F12" s="188"/>
    </row>
    <row r="13" spans="1:17" ht="18.75" customHeight="1" thickTop="1" thickBot="1">
      <c r="A13" s="92"/>
      <c r="B13" s="91" t="s">
        <v>36</v>
      </c>
      <c r="C13" s="92"/>
      <c r="D13" s="189"/>
      <c r="E13" s="189"/>
      <c r="F13" s="190">
        <f>SUM(F8:F12)</f>
        <v>0</v>
      </c>
    </row>
    <row r="14" spans="1:17" ht="15" thickTop="1"/>
  </sheetData>
  <sheetProtection algorithmName="SHA-512" hashValue="Tn+W2gYHG643FFniTrYFnH6Na6h8ATm28Inxdp+54mwORl4dC3Or1jcCiBV3pXuMhU0C7gwptwinkBO7c3fwmg==" saltValue="b+6Kz4EYvQVO9q+pJFZ1zg==" spinCount="100000" sheet="1" objects="1" scenarios="1"/>
  <pageMargins left="0.78740157480314965" right="0.74803149606299213" top="0.78740157480314965" bottom="0.78740157480314965" header="0.51181102362204722" footer="0.51181102362204722"/>
  <pageSetup paperSize="9" firstPageNumber="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H23"/>
  <sheetViews>
    <sheetView showZeros="0" view="pageBreakPreview" zoomScaleNormal="100" zoomScaleSheetLayoutView="100" workbookViewId="0">
      <selection activeCell="B16" sqref="B16"/>
    </sheetView>
  </sheetViews>
  <sheetFormatPr defaultColWidth="8.85546875" defaultRowHeight="14.25"/>
  <cols>
    <col min="1" max="1" width="6.140625" style="61" customWidth="1"/>
    <col min="2" max="2" width="44.28515625" style="59" customWidth="1"/>
    <col min="3" max="3" width="6.28515625" style="52" customWidth="1"/>
    <col min="4" max="4" width="9.140625" style="96" customWidth="1"/>
    <col min="5" max="5" width="10.5703125" style="96" customWidth="1"/>
    <col min="6" max="6" width="10.85546875" style="96" customWidth="1"/>
    <col min="7" max="16384" width="8.85546875" style="52"/>
  </cols>
  <sheetData>
    <row r="2" spans="1:8" s="89" customFormat="1">
      <c r="A2" s="85" t="s">
        <v>227</v>
      </c>
      <c r="B2" s="86" t="s">
        <v>191</v>
      </c>
      <c r="C2" s="87"/>
      <c r="D2" s="88"/>
      <c r="E2" s="88"/>
      <c r="F2" s="88"/>
      <c r="G2" s="87"/>
      <c r="H2" s="87"/>
    </row>
    <row r="3" spans="1:8" s="89" customFormat="1">
      <c r="A3" s="85"/>
      <c r="B3" s="86"/>
      <c r="C3" s="87"/>
      <c r="D3" s="88"/>
      <c r="E3" s="88"/>
      <c r="F3" s="88"/>
      <c r="G3" s="87"/>
      <c r="H3" s="87"/>
    </row>
    <row r="4" spans="1:8" s="89" customFormat="1" ht="72.75" customHeight="1">
      <c r="A4" s="85"/>
      <c r="B4" s="392" t="s">
        <v>192</v>
      </c>
      <c r="C4" s="393"/>
      <c r="D4" s="393"/>
      <c r="E4" s="393"/>
      <c r="F4" s="88"/>
      <c r="G4" s="87"/>
      <c r="H4" s="87"/>
    </row>
    <row r="5" spans="1:8" s="89" customFormat="1" ht="36.75" customHeight="1">
      <c r="A5" s="85"/>
      <c r="B5" s="392" t="s">
        <v>178</v>
      </c>
      <c r="C5" s="393"/>
      <c r="D5" s="393"/>
      <c r="E5" s="393"/>
      <c r="F5" s="88"/>
      <c r="G5" s="87"/>
      <c r="H5" s="87"/>
    </row>
    <row r="6" spans="1:8" s="89" customFormat="1" ht="36.75" customHeight="1">
      <c r="A6" s="85"/>
      <c r="B6" s="392" t="s">
        <v>183</v>
      </c>
      <c r="C6" s="393"/>
      <c r="D6" s="393"/>
      <c r="E6" s="393"/>
      <c r="F6" s="88"/>
      <c r="G6" s="87"/>
      <c r="H6" s="87"/>
    </row>
    <row r="7" spans="1:8" s="89" customFormat="1" ht="52.5" customHeight="1">
      <c r="A7" s="85"/>
      <c r="B7" s="392" t="s">
        <v>181</v>
      </c>
      <c r="C7" s="393"/>
      <c r="D7" s="393"/>
      <c r="E7" s="393"/>
      <c r="F7" s="88"/>
      <c r="G7" s="87"/>
      <c r="H7" s="87"/>
    </row>
    <row r="8" spans="1:8" s="89" customFormat="1">
      <c r="A8" s="85"/>
      <c r="B8" s="86"/>
      <c r="C8" s="87"/>
      <c r="D8" s="88"/>
      <c r="E8" s="88"/>
      <c r="F8" s="88"/>
      <c r="G8" s="87"/>
      <c r="H8" s="87"/>
    </row>
    <row r="9" spans="1:8" s="89" customFormat="1" ht="15" thickBot="1">
      <c r="A9" s="85"/>
      <c r="B9" s="86"/>
      <c r="C9" s="87"/>
      <c r="D9" s="88"/>
      <c r="E9" s="88"/>
      <c r="F9" s="88"/>
      <c r="G9" s="87"/>
      <c r="H9" s="87"/>
    </row>
    <row r="10" spans="1:8" s="89" customFormat="1" ht="14.25" customHeight="1" thickTop="1" thickBot="1">
      <c r="A10" s="92" t="s">
        <v>151</v>
      </c>
      <c r="B10" s="91" t="s">
        <v>143</v>
      </c>
      <c r="C10" s="92" t="s">
        <v>123</v>
      </c>
      <c r="D10" s="93" t="s">
        <v>124</v>
      </c>
      <c r="E10" s="93" t="s">
        <v>152</v>
      </c>
      <c r="F10" s="94" t="s">
        <v>144</v>
      </c>
      <c r="G10" s="87"/>
      <c r="H10" s="87"/>
    </row>
    <row r="11" spans="1:8" ht="15" thickTop="1">
      <c r="A11" s="160"/>
      <c r="B11" s="161"/>
      <c r="C11" s="162"/>
      <c r="D11" s="163"/>
      <c r="E11" s="95"/>
      <c r="F11" s="95"/>
      <c r="G11" s="71"/>
      <c r="H11" s="71"/>
    </row>
    <row r="12" spans="1:8" ht="42.75">
      <c r="A12" s="47" t="s">
        <v>42</v>
      </c>
      <c r="B12" s="141" t="s">
        <v>249</v>
      </c>
      <c r="C12" s="49"/>
    </row>
    <row r="13" spans="1:8">
      <c r="A13" s="47"/>
      <c r="B13" s="141"/>
      <c r="C13" s="49" t="s">
        <v>22</v>
      </c>
      <c r="D13" s="96">
        <v>72</v>
      </c>
      <c r="F13" s="96">
        <f>D13*E13</f>
        <v>0</v>
      </c>
    </row>
    <row r="14" spans="1:8">
      <c r="A14" s="47" t="s">
        <v>44</v>
      </c>
      <c r="B14" s="141" t="s">
        <v>250</v>
      </c>
      <c r="C14" s="49"/>
    </row>
    <row r="15" spans="1:8">
      <c r="A15" s="47"/>
      <c r="B15" s="165"/>
      <c r="C15" s="49" t="s">
        <v>26</v>
      </c>
      <c r="D15" s="96">
        <v>40</v>
      </c>
      <c r="F15" s="96">
        <f>D15*E15</f>
        <v>0</v>
      </c>
    </row>
    <row r="16" spans="1:8" ht="99.75">
      <c r="A16" s="47" t="s">
        <v>46</v>
      </c>
      <c r="B16" s="141" t="s">
        <v>375</v>
      </c>
      <c r="C16" s="49"/>
    </row>
    <row r="17" spans="1:8">
      <c r="A17" s="47"/>
      <c r="B17" s="141"/>
      <c r="C17" s="49" t="s">
        <v>22</v>
      </c>
      <c r="D17" s="96">
        <v>72</v>
      </c>
      <c r="F17" s="96">
        <f>D17*E17</f>
        <v>0</v>
      </c>
    </row>
    <row r="18" spans="1:8" ht="99.75">
      <c r="A18" s="47" t="s">
        <v>48</v>
      </c>
      <c r="B18" s="141" t="s">
        <v>376</v>
      </c>
      <c r="C18" s="49"/>
    </row>
    <row r="19" spans="1:8">
      <c r="A19" s="47"/>
      <c r="B19" s="141"/>
      <c r="C19" s="49" t="s">
        <v>22</v>
      </c>
      <c r="D19" s="96">
        <v>160</v>
      </c>
      <c r="F19" s="96">
        <f>D19*E19</f>
        <v>0</v>
      </c>
    </row>
    <row r="20" spans="1:8">
      <c r="A20" s="191"/>
      <c r="B20" s="161"/>
      <c r="C20" s="162"/>
      <c r="D20" s="62"/>
      <c r="E20" s="120"/>
      <c r="F20" s="62">
        <f t="shared" ref="F20" si="0">D20*ROUND(E20,2)</f>
        <v>0</v>
      </c>
      <c r="H20" s="164"/>
    </row>
    <row r="21" spans="1:8" ht="15" thickBot="1">
      <c r="A21" s="191"/>
      <c r="B21" s="161"/>
      <c r="C21" s="162"/>
      <c r="D21" s="62"/>
      <c r="E21" s="62"/>
      <c r="F21" s="62"/>
      <c r="H21" s="164"/>
    </row>
    <row r="22" spans="1:8" ht="15.75" thickTop="1" thickBot="1">
      <c r="A22" s="92"/>
      <c r="B22" s="91" t="s">
        <v>34</v>
      </c>
      <c r="C22" s="92"/>
      <c r="D22" s="93"/>
      <c r="E22" s="93"/>
      <c r="F22" s="94">
        <f>SUM(F11:F21)</f>
        <v>0</v>
      </c>
    </row>
    <row r="23" spans="1:8" ht="15" thickTop="1"/>
  </sheetData>
  <sheetProtection algorithmName="SHA-512" hashValue="NvHkleRcQ87ZUv9o7il9lofOjvZv/4Vs7nJc3JhO+LIQtOVSK8kHPTatJKc8rJorON6L85EONlIYQE2bcK86uQ==" saltValue="EZg72hTvmJqNRv4N0fGcCQ==" spinCount="100000" sheet="1" objects="1" scenarios="1"/>
  <mergeCells count="4">
    <mergeCell ref="B4:E4"/>
    <mergeCell ref="B5:E5"/>
    <mergeCell ref="B6:E6"/>
    <mergeCell ref="B7:E7"/>
  </mergeCells>
  <pageMargins left="0.78740157480314965" right="0.74803149606299213" top="0.78740157480314965" bottom="0.78740157480314965" header="0.51181102362204722" footer="0.51181102362204722"/>
  <pageSetup paperSize="9" firstPageNumber="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30"/>
  <sheetViews>
    <sheetView showZeros="0" view="pageBreakPreview" zoomScaleNormal="100" zoomScaleSheetLayoutView="100" workbookViewId="0">
      <selection activeCell="D10" sqref="D10"/>
    </sheetView>
  </sheetViews>
  <sheetFormatPr defaultColWidth="8.85546875" defaultRowHeight="14.25"/>
  <cols>
    <col min="1" max="1" width="6.28515625" style="61" customWidth="1"/>
    <col min="2" max="2" width="44.85546875" style="69" customWidth="1"/>
    <col min="3" max="3" width="5.85546875" style="52" customWidth="1"/>
    <col min="4" max="4" width="7.28515625" style="96" customWidth="1"/>
    <col min="5" max="5" width="11.28515625" style="96" customWidth="1"/>
    <col min="6" max="6" width="10" style="52" customWidth="1"/>
    <col min="7" max="16384" width="8.85546875" style="52"/>
  </cols>
  <sheetData>
    <row r="1" spans="1:8">
      <c r="A1" s="192"/>
      <c r="B1" s="59"/>
      <c r="F1" s="96"/>
    </row>
    <row r="2" spans="1:8" s="89" customFormat="1">
      <c r="A2" s="85" t="s">
        <v>11</v>
      </c>
      <c r="B2" s="86" t="s">
        <v>15</v>
      </c>
      <c r="C2" s="87"/>
      <c r="D2" s="88"/>
      <c r="E2" s="88"/>
      <c r="F2" s="88"/>
      <c r="G2" s="87"/>
      <c r="H2" s="87"/>
    </row>
    <row r="3" spans="1:8" s="89" customFormat="1">
      <c r="A3" s="85"/>
      <c r="B3" s="86"/>
      <c r="C3" s="87"/>
      <c r="D3" s="88"/>
      <c r="E3" s="88"/>
      <c r="F3" s="88"/>
      <c r="G3" s="87"/>
      <c r="H3" s="87"/>
    </row>
    <row r="4" spans="1:8" s="89" customFormat="1" ht="114">
      <c r="A4" s="85"/>
      <c r="B4" s="81" t="s">
        <v>217</v>
      </c>
      <c r="C4" s="87"/>
      <c r="D4" s="88"/>
      <c r="E4" s="88"/>
      <c r="F4" s="88"/>
      <c r="G4" s="87"/>
      <c r="H4" s="87"/>
    </row>
    <row r="5" spans="1:8" s="89" customFormat="1" ht="42.75">
      <c r="A5" s="85"/>
      <c r="B5" s="81" t="s">
        <v>178</v>
      </c>
      <c r="C5" s="87"/>
      <c r="D5" s="88"/>
      <c r="E5" s="88"/>
      <c r="F5" s="88"/>
      <c r="G5" s="87"/>
      <c r="H5" s="87"/>
    </row>
    <row r="6" spans="1:8" s="89" customFormat="1" ht="85.5">
      <c r="A6" s="85"/>
      <c r="B6" s="81" t="s">
        <v>182</v>
      </c>
      <c r="C6" s="87"/>
      <c r="D6" s="88"/>
      <c r="E6" s="88"/>
      <c r="F6" s="88"/>
      <c r="G6" s="87"/>
      <c r="H6" s="87"/>
    </row>
    <row r="7" spans="1:8" s="89" customFormat="1" ht="15" thickBot="1">
      <c r="A7" s="85"/>
      <c r="B7" s="86"/>
      <c r="C7" s="87"/>
      <c r="D7" s="88"/>
      <c r="E7" s="88"/>
      <c r="F7" s="88"/>
      <c r="G7" s="87"/>
      <c r="H7" s="87"/>
    </row>
    <row r="8" spans="1:8" s="89" customFormat="1" ht="30" thickTop="1" thickBot="1">
      <c r="A8" s="92" t="s">
        <v>151</v>
      </c>
      <c r="B8" s="91" t="s">
        <v>143</v>
      </c>
      <c r="C8" s="92" t="s">
        <v>123</v>
      </c>
      <c r="D8" s="93" t="s">
        <v>124</v>
      </c>
      <c r="E8" s="93" t="s">
        <v>152</v>
      </c>
      <c r="F8" s="94" t="s">
        <v>144</v>
      </c>
      <c r="G8" s="87"/>
      <c r="H8" s="87"/>
    </row>
    <row r="9" spans="1:8" ht="15" thickTop="1">
      <c r="A9" s="183"/>
      <c r="B9" s="59"/>
      <c r="C9" s="71"/>
      <c r="D9" s="95"/>
      <c r="E9" s="95"/>
      <c r="F9" s="95"/>
      <c r="G9" s="71"/>
      <c r="H9" s="71"/>
    </row>
    <row r="10" spans="1:8" ht="71.25">
      <c r="A10" s="90">
        <v>1</v>
      </c>
      <c r="B10" s="59" t="s">
        <v>260</v>
      </c>
      <c r="C10" s="71" t="s">
        <v>22</v>
      </c>
      <c r="D10" s="95">
        <v>90</v>
      </c>
      <c r="E10" s="193"/>
      <c r="F10" s="62">
        <f>D10*ROUND(E10,2)</f>
        <v>0</v>
      </c>
      <c r="G10" s="71"/>
      <c r="H10" s="71"/>
    </row>
    <row r="11" spans="1:8">
      <c r="A11" s="90"/>
      <c r="B11" s="59"/>
      <c r="C11" s="71"/>
      <c r="D11" s="62"/>
      <c r="E11" s="120"/>
      <c r="F11" s="62">
        <f t="shared" ref="F11:F14" si="0">D11*ROUND(E11,2)</f>
        <v>0</v>
      </c>
      <c r="G11" s="71"/>
      <c r="H11" s="71"/>
    </row>
    <row r="12" spans="1:8">
      <c r="A12" s="90">
        <v>2</v>
      </c>
      <c r="B12" s="59" t="s">
        <v>259</v>
      </c>
      <c r="C12" s="71" t="s">
        <v>22</v>
      </c>
      <c r="D12" s="95">
        <v>40</v>
      </c>
      <c r="E12" s="193"/>
      <c r="F12" s="62">
        <f t="shared" si="0"/>
        <v>0</v>
      </c>
      <c r="G12" s="71"/>
      <c r="H12" s="71"/>
    </row>
    <row r="13" spans="1:8">
      <c r="A13" s="90"/>
      <c r="B13" s="59"/>
      <c r="C13" s="71"/>
      <c r="D13" s="95"/>
      <c r="E13" s="193"/>
      <c r="F13" s="62">
        <f t="shared" si="0"/>
        <v>0</v>
      </c>
      <c r="G13" s="71"/>
      <c r="H13" s="71"/>
    </row>
    <row r="14" spans="1:8" ht="57">
      <c r="A14" s="90">
        <v>3</v>
      </c>
      <c r="B14" s="141" t="s">
        <v>256</v>
      </c>
      <c r="C14" s="71" t="s">
        <v>24</v>
      </c>
      <c r="D14" s="96">
        <v>4</v>
      </c>
      <c r="F14" s="62">
        <f t="shared" si="0"/>
        <v>0</v>
      </c>
    </row>
    <row r="15" spans="1:8" ht="15" thickBot="1">
      <c r="A15" s="183"/>
      <c r="B15" s="59"/>
      <c r="C15" s="71"/>
      <c r="D15" s="62"/>
      <c r="E15" s="62"/>
      <c r="F15" s="62"/>
    </row>
    <row r="16" spans="1:8" ht="15.75" thickTop="1" thickBot="1">
      <c r="A16" s="92"/>
      <c r="B16" s="91" t="s">
        <v>35</v>
      </c>
      <c r="C16" s="92"/>
      <c r="D16" s="93"/>
      <c r="E16" s="93"/>
      <c r="F16" s="94">
        <f>SUM(F10:F15)</f>
        <v>0</v>
      </c>
    </row>
    <row r="17" spans="2:2" ht="15" thickTop="1"/>
    <row r="20" spans="2:2">
      <c r="B20" s="81"/>
    </row>
    <row r="21" spans="2:2">
      <c r="B21" s="82"/>
    </row>
    <row r="22" spans="2:2">
      <c r="B22" s="81"/>
    </row>
    <row r="23" spans="2:2">
      <c r="B23" s="82"/>
    </row>
    <row r="24" spans="2:2">
      <c r="B24" s="81"/>
    </row>
    <row r="25" spans="2:2">
      <c r="B25" s="81"/>
    </row>
    <row r="26" spans="2:2">
      <c r="B26" s="81"/>
    </row>
    <row r="27" spans="2:2">
      <c r="B27" s="81"/>
    </row>
    <row r="28" spans="2:2">
      <c r="B28" s="81"/>
    </row>
    <row r="29" spans="2:2">
      <c r="B29" s="83"/>
    </row>
    <row r="30" spans="2:2">
      <c r="B30" s="84"/>
    </row>
  </sheetData>
  <sheetProtection algorithmName="SHA-512" hashValue="qvEw66y9UqOD4MOW17ozG/cyGUaJai5vUiYvrE9my44NgTS7w98UbX2L7I/kicVYnXsm3gr/K/1exfaQnZMClQ==" saltValue="9HN9K77uLYT4fo2RrCZOZg==" spinCount="100000" sheet="1" objects="1" scenarios="1"/>
  <pageMargins left="0.78740157480314965" right="0.74803149606299213" top="0.78740157480314965" bottom="0.78740157480314965" header="0.51181102362204722" footer="0.51181102362204722"/>
  <pageSetup paperSize="9" firstPageNumber="0"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0"/>
  <sheetViews>
    <sheetView showZeros="0" view="pageBreakPreview" zoomScale="115" zoomScaleNormal="100" zoomScaleSheetLayoutView="115" workbookViewId="0">
      <selection activeCell="E7" sqref="E7"/>
    </sheetView>
  </sheetViews>
  <sheetFormatPr defaultColWidth="8.85546875" defaultRowHeight="14.25"/>
  <cols>
    <col min="1" max="1" width="7.42578125" style="61" customWidth="1"/>
    <col min="2" max="2" width="43.5703125" style="59" customWidth="1"/>
    <col min="3" max="3" width="6.42578125" style="52" customWidth="1"/>
    <col min="4" max="4" width="8.28515625" style="96" bestFit="1" customWidth="1"/>
    <col min="5" max="5" width="11.42578125" style="96" customWidth="1"/>
    <col min="6" max="6" width="10.42578125" style="52" customWidth="1"/>
    <col min="7" max="16384" width="8.85546875" style="52"/>
  </cols>
  <sheetData>
    <row r="1" spans="1:8" s="89" customFormat="1">
      <c r="A1" s="85" t="s">
        <v>12</v>
      </c>
      <c r="B1" s="86" t="s">
        <v>13</v>
      </c>
      <c r="C1" s="87"/>
      <c r="D1" s="88"/>
      <c r="E1" s="88"/>
      <c r="F1" s="88"/>
      <c r="G1" s="87"/>
      <c r="H1" s="87"/>
    </row>
    <row r="2" spans="1:8" s="89" customFormat="1">
      <c r="A2" s="85"/>
      <c r="B2" s="86"/>
      <c r="C2" s="87"/>
      <c r="D2" s="88"/>
      <c r="E2" s="88"/>
      <c r="F2" s="88"/>
      <c r="G2" s="87"/>
      <c r="H2" s="87"/>
    </row>
    <row r="3" spans="1:8" s="89" customFormat="1" ht="316.5" customHeight="1">
      <c r="A3" s="85"/>
      <c r="B3" s="394" t="s">
        <v>210</v>
      </c>
      <c r="C3" s="394"/>
      <c r="D3" s="394"/>
      <c r="E3" s="394"/>
      <c r="F3" s="394"/>
      <c r="G3" s="87"/>
      <c r="H3" s="87"/>
    </row>
    <row r="4" spans="1:8" s="59" customFormat="1" ht="15" thickBot="1">
      <c r="A4" s="90"/>
      <c r="E4" s="95"/>
    </row>
    <row r="5" spans="1:8" s="89" customFormat="1" ht="27.75" customHeight="1" thickTop="1" thickBot="1">
      <c r="A5" s="92" t="s">
        <v>151</v>
      </c>
      <c r="B5" s="91" t="s">
        <v>143</v>
      </c>
      <c r="C5" s="92" t="s">
        <v>123</v>
      </c>
      <c r="D5" s="93" t="s">
        <v>124</v>
      </c>
      <c r="E5" s="93" t="s">
        <v>152</v>
      </c>
      <c r="F5" s="94" t="s">
        <v>144</v>
      </c>
      <c r="G5" s="87"/>
      <c r="H5" s="87"/>
    </row>
    <row r="6" spans="1:8" ht="15" thickTop="1">
      <c r="D6" s="62"/>
      <c r="E6" s="120"/>
      <c r="F6" s="62">
        <f t="shared" ref="F6:F8" si="0">D6*ROUND(E6,2)</f>
        <v>0</v>
      </c>
    </row>
    <row r="7" spans="1:8" ht="89.25" customHeight="1">
      <c r="A7" s="97" t="s">
        <v>218</v>
      </c>
      <c r="B7" s="59" t="s">
        <v>377</v>
      </c>
      <c r="C7" s="52" t="s">
        <v>28</v>
      </c>
      <c r="D7" s="96">
        <v>12</v>
      </c>
      <c r="E7" s="248"/>
      <c r="F7" s="62">
        <f>D7*E7</f>
        <v>0</v>
      </c>
    </row>
    <row r="8" spans="1:8" ht="15" thickBot="1">
      <c r="A8" s="97"/>
      <c r="D8" s="62"/>
      <c r="E8" s="120"/>
      <c r="F8" s="62">
        <f t="shared" si="0"/>
        <v>0</v>
      </c>
    </row>
    <row r="9" spans="1:8" ht="15.75" thickTop="1" thickBot="1">
      <c r="A9" s="92"/>
      <c r="B9" s="91" t="s">
        <v>29</v>
      </c>
      <c r="C9" s="92"/>
      <c r="D9" s="93"/>
      <c r="E9" s="93"/>
      <c r="F9" s="94">
        <f>SUM(F6:F8)</f>
        <v>0</v>
      </c>
    </row>
    <row r="10" spans="1:8" ht="15" thickTop="1"/>
  </sheetData>
  <sheetProtection algorithmName="SHA-512" hashValue="6b5XrFhAXIy8A8jQ9LbbrJTOpJ/5PmdR5mxERULcAHcWwT+wMJyKUCeh5tZyJu2ExOl7c/VRt0SjZTlUBhHgyQ==" saltValue="MYI4RYq8b1tVWmvTV9eYCQ==" spinCount="100000" sheet="1" objects="1" scenarios="1"/>
  <mergeCells count="1">
    <mergeCell ref="B3:F3"/>
  </mergeCells>
  <pageMargins left="0.78740157480314965" right="0.74803149606299213" top="0.78740157480314965" bottom="0.78740157480314965" header="0.51181102362204722" footer="0.51181102362204722"/>
  <pageSetup paperSize="9"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14</vt:i4>
      </vt:variant>
      <vt:variant>
        <vt:lpstr>Imenovani obsegi</vt:lpstr>
      </vt:variant>
      <vt:variant>
        <vt:i4>11</vt:i4>
      </vt:variant>
    </vt:vector>
  </HeadingPairs>
  <TitlesOfParts>
    <vt:vector size="25" baseType="lpstr">
      <vt:lpstr>Rekapitulacija</vt:lpstr>
      <vt:lpstr>splošno</vt:lpstr>
      <vt:lpstr>I. PRIPRAVLJALNA</vt:lpstr>
      <vt:lpstr>II. RUŠITVENA</vt:lpstr>
      <vt:lpstr>III.ZIDARSKA</vt:lpstr>
      <vt:lpstr>IV.MK</vt:lpstr>
      <vt:lpstr>V.OBLOGE</vt:lpstr>
      <vt:lpstr>VI.SLIKOPLESKARSKA</vt:lpstr>
      <vt:lpstr>VII.STAVBNO</vt:lpstr>
      <vt:lpstr>VIII.STEKLARSKA</vt:lpstr>
      <vt:lpstr>IX.OSTALO</vt:lpstr>
      <vt:lpstr>el_instal</vt:lpstr>
      <vt:lpstr>rek_strojne</vt:lpstr>
      <vt:lpstr>strojne</vt:lpstr>
      <vt:lpstr>el_instal!Področje_tiskanja</vt:lpstr>
      <vt:lpstr>'II. RUŠITVENA'!Področje_tiskanja</vt:lpstr>
      <vt:lpstr>III.ZIDARSKA!Področje_tiskanja</vt:lpstr>
      <vt:lpstr>IV.MK!Področje_tiskanja</vt:lpstr>
      <vt:lpstr>rek_strojne!Področje_tiskanja</vt:lpstr>
      <vt:lpstr>Rekapitulacija!Področje_tiskanja</vt:lpstr>
      <vt:lpstr>strojne!Področje_tiskanja</vt:lpstr>
      <vt:lpstr>V.OBLOGE!Področje_tiskanja</vt:lpstr>
      <vt:lpstr>VI.SLIKOPLESKARSKA!Področje_tiskanja</vt:lpstr>
      <vt:lpstr>VII.STAVBNO!Področje_tiskanja</vt:lpstr>
      <vt:lpstr>VIII.STEKLARSKA!Področje_tiskanja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Matjaž</dc:creator>
  <cp:lastModifiedBy>Matekovič Andrej</cp:lastModifiedBy>
  <cp:lastPrinted>2024-10-15T08:19:45Z</cp:lastPrinted>
  <dcterms:created xsi:type="dcterms:W3CDTF">2020-08-04T10:42:27Z</dcterms:created>
  <dcterms:modified xsi:type="dcterms:W3CDTF">2024-10-17T12:16:34Z</dcterms:modified>
</cp:coreProperties>
</file>