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ročje nabave in vzdrževanja\Hrovat Katarina\rd\JN-97-2021\"/>
    </mc:Choice>
  </mc:AlternateContent>
  <xr:revisionPtr revIDLastSave="0" documentId="13_ncr:1_{7F58320E-2768-465A-8B6A-D56B79DAC2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ija" sheetId="2" r:id="rId1"/>
    <sheet name="specifikacija" sheetId="1" r:id="rId2"/>
  </sheets>
  <definedNames>
    <definedName name="_xlnm.Print_Area" localSheetId="0">rekapitulacija!$A$1:$B$25</definedName>
    <definedName name="_xlnm.Print_Area" localSheetId="1">specifikacija!$A$1:$H$40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28" i="1"/>
  <c r="F29" i="1"/>
  <c r="F30" i="1"/>
  <c r="F31" i="1"/>
  <c r="F32" i="1"/>
  <c r="F33" i="1"/>
  <c r="F34" i="1"/>
  <c r="F27" i="1"/>
  <c r="F21" i="1"/>
  <c r="F22" i="1"/>
  <c r="F23" i="1"/>
  <c r="F20" i="1"/>
  <c r="F6" i="1"/>
  <c r="F7" i="1"/>
  <c r="F8" i="1"/>
  <c r="F9" i="1"/>
  <c r="F10" i="1"/>
  <c r="F17" i="1" s="1"/>
  <c r="F11" i="1"/>
  <c r="F12" i="1"/>
  <c r="F13" i="1"/>
  <c r="F14" i="1"/>
  <c r="F15" i="1"/>
  <c r="F16" i="1"/>
  <c r="F5" i="1"/>
  <c r="F24" i="1" l="1"/>
  <c r="B7" i="2" s="1"/>
  <c r="B9" i="2"/>
  <c r="F35" i="1" l="1"/>
  <c r="B8" i="2" s="1"/>
  <c r="B6" i="2"/>
  <c r="B10" i="2" l="1"/>
  <c r="F39" i="1"/>
  <c r="B11" i="2" l="1"/>
  <c r="B12" i="2" s="1"/>
</calcChain>
</file>

<file path=xl/sharedStrings.xml><?xml version="1.0" encoding="utf-8"?>
<sst xmlns="http://schemas.openxmlformats.org/spreadsheetml/2006/main" count="102" uniqueCount="56">
  <si>
    <t>Zap. št.</t>
  </si>
  <si>
    <t>Enota</t>
  </si>
  <si>
    <t>Količina</t>
  </si>
  <si>
    <t>Opombe:</t>
  </si>
  <si>
    <t>DA / NE oziroma »enakovredno« (v primeru »enakovredno« navesti tehnične karakteristike)</t>
  </si>
  <si>
    <t>PRISTOPNA KONTROLA</t>
  </si>
  <si>
    <t xml:space="preserve">Zone Wing krmilnik Inteligentna krmilna naprava in komunikacijsko vozlišče. Nizka poraba električne energije, polna podpora IP in montaža DIN rail standard. Povezuje se z Zone Door I/O napravo prek CAN omrežja in krmili do 64 posameznih vrat. 2 splošno-namenska USB vrata za povezljivost prek WiFI oz. mobilnega omrežja ter razširitev spomina. </t>
  </si>
  <si>
    <t>kos</t>
  </si>
  <si>
    <t>Elektro omarica 400x300 mm</t>
  </si>
  <si>
    <t>Elektro omarica 800x600 mm</t>
  </si>
  <si>
    <t>Zone Spot z PoOE napajanjem</t>
  </si>
  <si>
    <t xml:space="preserve">PoE napajalnik 48V 60W </t>
  </si>
  <si>
    <t>Brezkontaktni čitalnik iCLASS SE R10</t>
  </si>
  <si>
    <t>El. ključavnica,12VDC,zaščitna dioda</t>
  </si>
  <si>
    <t>El. mag. ključavnica O&amp;C ME211 z nosilcem</t>
  </si>
  <si>
    <t>Kabel LiYCY 6x0,5mm2</t>
  </si>
  <si>
    <t>m</t>
  </si>
  <si>
    <t>Kabel LiYCY 2 x 0,5+6 x 0.22 mm2</t>
  </si>
  <si>
    <t>VIDEO NADZOR</t>
  </si>
  <si>
    <t>MREŽNA OPREMA</t>
  </si>
  <si>
    <t>Zaključitev optičnega kabla kapacitete 12 vlaken v stenski kovinski optični delilnik tip FOKAB SOD-12 s kaseto za optična vlakna</t>
  </si>
  <si>
    <t>Kovinski stenski optični delilnik FOKAB za 12 vlaken, tip SM tip SOD-12 s kaseto za optična vlakna, vključno z 12 kos optičnimi FC konektorji in 2 kos uvodnicami. Neuporabljene uvodnice je potrebno zapreti s tipskim čepom (tesnilna ploščica - delilnik ne sme imeti odprtin)</t>
  </si>
  <si>
    <t xml:space="preserve">Označevanje optičnega kabla v kabelskih jaških, na delilnikih in v omari z ustrezno ploščico iz nerjaveče pločevine z označbo kabla in priključnimi točkami </t>
  </si>
  <si>
    <t xml:space="preserve">Kontrolne meritve SM kablov </t>
  </si>
  <si>
    <t>kpl</t>
  </si>
  <si>
    <t>Izdelava PID dokumentacije</t>
  </si>
  <si>
    <t>Zone Door I/O naprava
Optimizirana enota pristopne točke za upravljanje vhodov, izhodov, alarmov, čitalnikov, ključavnic in drugih naprav na vratih. Z gostiteljem se povezuje prek CAN omrežja. Podpira 2 čitalnika, 2 nadzorovana vhoda, 4 tipke za izhod in 4 relejske izhode.</t>
  </si>
  <si>
    <t>Napajalnik za varnostne sisteme z možnostjo priklopa UPS podporo - BREZ BATERIJE.
Izhodna napetost prvega kanala 13.8V, izhodni tok max. 2.8A, izhodna napetost UPS kanala 13.8V, izhodni tok max. 1.5A. Skupna moč 60W.
Montaža primerna za DIN letev.</t>
  </si>
  <si>
    <t>Megapiksel dnevno/nočna protivandalna notranja kupolasta fiksna IP kamera  (5Mpixel) model AVIGILON H4A-DO-IR ali podobna.</t>
  </si>
  <si>
    <t>Licenca: Licenca za priklop in uporabo kamer</t>
  </si>
  <si>
    <t>Strukturirano kabelsko ožičenje: Inštalacija in zaključevanje S-FTP kabla kategorije 6A</t>
  </si>
  <si>
    <r>
      <t xml:space="preserve">Omrežno stikalo:
</t>
    </r>
    <r>
      <rPr>
        <sz val="8"/>
        <rFont val="Tahoma"/>
        <family val="2"/>
        <charset val="238"/>
      </rPr>
      <t>Model: Transition networks SM8TAT2SA Smart PoE+ mrežno stikalo ali ekvivalent
Vrata: 8 10/100/1000 RJ45 vrat, 2 100/1000 SFP slotov</t>
    </r>
  </si>
  <si>
    <r>
      <t xml:space="preserve">SFP modul:
</t>
    </r>
    <r>
      <rPr>
        <sz val="8"/>
        <rFont val="Tahoma"/>
        <family val="2"/>
        <charset val="238"/>
      </rPr>
      <t>Model: Finisar FTLF 1318P3BTL
Specifikacija: 1000Base-LX, 1310 nm, domet do 10 km na enorodovnem optičnem kablu s premerom sredice 9/125um, temp območje -40°C do 85°C</t>
    </r>
  </si>
  <si>
    <r>
      <t xml:space="preserve">Prespojni optični kabli:
</t>
    </r>
    <r>
      <rPr>
        <sz val="8"/>
        <rFont val="Tahoma"/>
        <family val="2"/>
        <charset val="238"/>
      </rPr>
      <t>Enorodovno optično prespojno vlakno 9/125um (1 par) s FC - LC konektorji dolžine 1 meter</t>
    </r>
  </si>
  <si>
    <r>
      <t xml:space="preserve">Optični kabel:
</t>
    </r>
    <r>
      <rPr>
        <sz val="8"/>
        <rFont val="Tahoma"/>
        <family val="2"/>
        <charset val="238"/>
      </rPr>
      <t>Dobava in polaganje enorodovnega (SM) optičnega kabla s premerom sredice 9/125um, z 12 vlakni, z ojačano izolacijo za vleko v kabelski kanalizaciji in odporno proti glodalcem, z UV zaščito (trasa od obstoječega vozlišča v svetilnem stolpu 6 do nove prostostoječe omarice v črpališču RO-RO)</t>
    </r>
  </si>
  <si>
    <t>JN 97/2021 Tehnično varovanje požarnih črpališč</t>
  </si>
  <si>
    <t>Naziv</t>
  </si>
  <si>
    <t>Pristopna kontrola</t>
  </si>
  <si>
    <t>Video nadzor</t>
  </si>
  <si>
    <t>Mrežna oprema</t>
  </si>
  <si>
    <t>SKUPAJ</t>
  </si>
  <si>
    <t>DDV 22%</t>
  </si>
  <si>
    <t>Predračunska vrednost (z DDV)</t>
  </si>
  <si>
    <t>Cena v EUR</t>
  </si>
  <si>
    <t xml:space="preserve">Kraj: </t>
  </si>
  <si>
    <t xml:space="preserve">Datum: </t>
  </si>
  <si>
    <t>SKUPAJ Predračunska vrednost (brez DDV)</t>
  </si>
  <si>
    <t>Ponudnik: 
(Ime, priimek in podpis pooblaščene osebe)</t>
  </si>
  <si>
    <t xml:space="preserve">JN 97/2021 Tehnično varovanje požarnih črpališč
</t>
  </si>
  <si>
    <t>OBR-1A Predračunska vrednost</t>
  </si>
  <si>
    <t>OBR-1B: Specifikacija opreme in dela za pristopne kontrole požarnih črpališč</t>
  </si>
  <si>
    <r>
      <t xml:space="preserve">SKUPAJ 
</t>
    </r>
    <r>
      <rPr>
        <b/>
        <sz val="9"/>
        <rFont val="Tahoma"/>
        <family val="2"/>
        <charset val="238"/>
      </rPr>
      <t>(pristopna kontrola + video nadzor + mrežna oprema + PID dokumentacija)</t>
    </r>
  </si>
  <si>
    <t>PID dokumentacija</t>
  </si>
  <si>
    <t>Cena/enoto (v EUR)</t>
  </si>
  <si>
    <t>Skupaj (v EUR) (količina*cena/enoto)</t>
  </si>
  <si>
    <t xml:space="preserve">SKUPAJ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</si>
</sst>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tabSelected="1" view="pageBreakPreview" zoomScale="110" zoomScaleNormal="100" zoomScaleSheetLayoutView="110" workbookViewId="0">
      <selection activeCell="Z47" sqref="Z47"/>
    </sheetView>
  </sheetViews>
  <sheetFormatPr defaultRowHeight="12.75" x14ac:dyDescent="0.2"/>
  <cols>
    <col min="1" max="1" width="48.140625" customWidth="1"/>
    <col min="2" max="2" width="29.7109375" customWidth="1"/>
    <col min="3" max="3" width="28.28515625" customWidth="1"/>
  </cols>
  <sheetData>
    <row r="2" spans="1:2" ht="23.25" customHeight="1" x14ac:dyDescent="0.2">
      <c r="A2" s="51" t="s">
        <v>35</v>
      </c>
    </row>
    <row r="3" spans="1:2" ht="24.75" customHeight="1" x14ac:dyDescent="0.2">
      <c r="A3" s="35" t="s">
        <v>49</v>
      </c>
    </row>
    <row r="5" spans="1:2" ht="32.25" customHeight="1" x14ac:dyDescent="0.2">
      <c r="A5" s="36" t="s">
        <v>36</v>
      </c>
      <c r="B5" s="36" t="s">
        <v>43</v>
      </c>
    </row>
    <row r="6" spans="1:2" x14ac:dyDescent="0.2">
      <c r="A6" s="17" t="s">
        <v>37</v>
      </c>
      <c r="B6" s="47">
        <f>specifikacija!F17</f>
        <v>0</v>
      </c>
    </row>
    <row r="7" spans="1:2" x14ac:dyDescent="0.2">
      <c r="A7" s="17" t="s">
        <v>38</v>
      </c>
      <c r="B7" s="47">
        <f>specifikacija!F24</f>
        <v>0</v>
      </c>
    </row>
    <row r="8" spans="1:2" x14ac:dyDescent="0.2">
      <c r="A8" s="17" t="s">
        <v>39</v>
      </c>
      <c r="B8" s="47">
        <f>specifikacija!F35</f>
        <v>0</v>
      </c>
    </row>
    <row r="9" spans="1:2" x14ac:dyDescent="0.2">
      <c r="A9" s="29" t="s">
        <v>25</v>
      </c>
      <c r="B9" s="47">
        <f>specifikacija!F38</f>
        <v>0</v>
      </c>
    </row>
    <row r="10" spans="1:2" ht="30.75" customHeight="1" x14ac:dyDescent="0.2">
      <c r="A10" s="50" t="s">
        <v>46</v>
      </c>
      <c r="B10" s="49">
        <f>SUM(B6:B9)</f>
        <v>0</v>
      </c>
    </row>
    <row r="11" spans="1:2" x14ac:dyDescent="0.2">
      <c r="A11" s="17" t="s">
        <v>41</v>
      </c>
      <c r="B11" s="47">
        <f>B10*0.22</f>
        <v>0</v>
      </c>
    </row>
    <row r="12" spans="1:2" ht="27.75" customHeight="1" x14ac:dyDescent="0.2">
      <c r="A12" s="50" t="s">
        <v>42</v>
      </c>
      <c r="B12" s="49">
        <f>B10+B11</f>
        <v>0</v>
      </c>
    </row>
    <row r="14" spans="1:2" x14ac:dyDescent="0.2">
      <c r="A14" s="58"/>
      <c r="B14" s="58"/>
    </row>
    <row r="15" spans="1:2" ht="38.25" x14ac:dyDescent="0.2">
      <c r="A15" s="59" t="s">
        <v>45</v>
      </c>
      <c r="B15" s="60" t="s">
        <v>47</v>
      </c>
    </row>
    <row r="16" spans="1:2" x14ac:dyDescent="0.2">
      <c r="A16" s="58"/>
      <c r="B16" s="58"/>
    </row>
    <row r="17" spans="1:3" x14ac:dyDescent="0.2">
      <c r="A17" s="58"/>
      <c r="B17" s="58"/>
    </row>
    <row r="18" spans="1:3" x14ac:dyDescent="0.2">
      <c r="A18" s="59" t="s">
        <v>44</v>
      </c>
      <c r="B18" s="58"/>
    </row>
    <row r="19" spans="1:3" x14ac:dyDescent="0.2">
      <c r="A19" s="58"/>
      <c r="B19" s="58"/>
    </row>
    <row r="20" spans="1:3" x14ac:dyDescent="0.2">
      <c r="A20" s="58"/>
      <c r="B20" s="58"/>
    </row>
    <row r="21" spans="1:3" x14ac:dyDescent="0.2">
      <c r="A21" s="58"/>
      <c r="B21" s="58"/>
    </row>
    <row r="22" spans="1:3" x14ac:dyDescent="0.2">
      <c r="A22" s="58"/>
      <c r="B22" s="58"/>
    </row>
    <row r="26" spans="1:3" x14ac:dyDescent="0.2">
      <c r="C26" s="48"/>
    </row>
  </sheetData>
  <sheetProtection algorithmName="SHA-512" hashValue="hlZNp4tEjgOiz0LqqVJl/HeBb98Oemh9UH2T9zkEi+iwiNYDmPwNDDXLIBNETLs+h0lZSFktc1SEmiOR4H7WiA==" saltValue="9maUhv/bNPQ1X3d6Lq15X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&amp;CJN 97/2021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view="pageBreakPreview" zoomScale="70" zoomScaleNormal="80" zoomScaleSheetLayoutView="70" workbookViewId="0">
      <selection activeCell="G6" sqref="G6"/>
    </sheetView>
  </sheetViews>
  <sheetFormatPr defaultRowHeight="12.75" x14ac:dyDescent="0.2"/>
  <cols>
    <col min="2" max="2" width="32.28515625" customWidth="1"/>
    <col min="3" max="3" width="7" style="8" customWidth="1"/>
    <col min="4" max="4" width="9.85546875" style="8" customWidth="1"/>
    <col min="5" max="5" width="11.5703125" style="8" customWidth="1"/>
    <col min="6" max="6" width="19.28515625" style="8" customWidth="1"/>
    <col min="7" max="7" width="25.140625" customWidth="1"/>
    <col min="8" max="8" width="33" customWidth="1"/>
  </cols>
  <sheetData>
    <row r="1" spans="1:8" ht="30.75" customHeight="1" x14ac:dyDescent="0.2">
      <c r="A1" s="30" t="s">
        <v>48</v>
      </c>
      <c r="B1" s="31"/>
      <c r="C1" s="31"/>
      <c r="D1" s="31"/>
      <c r="E1" s="31"/>
      <c r="F1" s="31"/>
      <c r="G1" s="31"/>
      <c r="H1" s="31"/>
    </row>
    <row r="2" spans="1:8" ht="31.5" customHeight="1" x14ac:dyDescent="0.2">
      <c r="A2" s="32" t="s">
        <v>50</v>
      </c>
      <c r="B2" s="31"/>
      <c r="C2" s="31"/>
      <c r="D2" s="31"/>
      <c r="E2" s="31"/>
      <c r="F2" s="31"/>
      <c r="G2" s="31"/>
      <c r="H2" s="31"/>
    </row>
    <row r="3" spans="1:8" x14ac:dyDescent="0.2">
      <c r="A3" s="33"/>
      <c r="B3" s="33"/>
      <c r="C3" s="34"/>
      <c r="D3" s="34"/>
      <c r="E3" s="34"/>
      <c r="F3" s="34"/>
      <c r="G3" s="33"/>
      <c r="H3" s="33"/>
    </row>
    <row r="4" spans="1:8" ht="62.25" customHeight="1" x14ac:dyDescent="0.2">
      <c r="A4" s="52" t="s">
        <v>0</v>
      </c>
      <c r="B4" s="25" t="s">
        <v>5</v>
      </c>
      <c r="C4" s="53" t="s">
        <v>1</v>
      </c>
      <c r="D4" s="53" t="s">
        <v>2</v>
      </c>
      <c r="E4" s="54" t="s">
        <v>53</v>
      </c>
      <c r="F4" s="27" t="s">
        <v>54</v>
      </c>
      <c r="G4" s="28" t="s">
        <v>3</v>
      </c>
      <c r="H4" s="52" t="s">
        <v>4</v>
      </c>
    </row>
    <row r="5" spans="1:8" ht="94.5" x14ac:dyDescent="0.2">
      <c r="A5" s="2">
        <v>1</v>
      </c>
      <c r="B5" s="3" t="s">
        <v>6</v>
      </c>
      <c r="C5" s="5" t="s">
        <v>7</v>
      </c>
      <c r="D5" s="5">
        <v>1</v>
      </c>
      <c r="E5" s="55"/>
      <c r="F5" s="43">
        <f>ROUND(E5*D5,2)</f>
        <v>0</v>
      </c>
      <c r="G5" s="57"/>
      <c r="H5" s="57"/>
    </row>
    <row r="6" spans="1:8" ht="78.75" x14ac:dyDescent="0.2">
      <c r="A6" s="11">
        <v>2</v>
      </c>
      <c r="B6" s="12" t="s">
        <v>26</v>
      </c>
      <c r="C6" s="5" t="s">
        <v>7</v>
      </c>
      <c r="D6" s="5">
        <v>4</v>
      </c>
      <c r="E6" s="56"/>
      <c r="F6" s="43">
        <f t="shared" ref="F6:F16" si="0">ROUND(E6*D6,2)</f>
        <v>0</v>
      </c>
      <c r="G6" s="57"/>
      <c r="H6" s="57"/>
    </row>
    <row r="7" spans="1:8" x14ac:dyDescent="0.2">
      <c r="A7" s="2">
        <v>3</v>
      </c>
      <c r="B7" s="4" t="s">
        <v>8</v>
      </c>
      <c r="C7" s="5" t="s">
        <v>7</v>
      </c>
      <c r="D7" s="5">
        <v>5</v>
      </c>
      <c r="E7" s="55"/>
      <c r="F7" s="43">
        <f t="shared" si="0"/>
        <v>0</v>
      </c>
      <c r="G7" s="57"/>
      <c r="H7" s="57"/>
    </row>
    <row r="8" spans="1:8" x14ac:dyDescent="0.2">
      <c r="A8" s="2">
        <v>4</v>
      </c>
      <c r="B8" s="4" t="s">
        <v>9</v>
      </c>
      <c r="C8" s="5" t="s">
        <v>7</v>
      </c>
      <c r="D8" s="5">
        <v>2</v>
      </c>
      <c r="E8" s="55"/>
      <c r="F8" s="43">
        <f t="shared" si="0"/>
        <v>0</v>
      </c>
      <c r="G8" s="57"/>
      <c r="H8" s="57"/>
    </row>
    <row r="9" spans="1:8" ht="78" customHeight="1" x14ac:dyDescent="0.2">
      <c r="A9" s="2">
        <v>5</v>
      </c>
      <c r="B9" s="12" t="s">
        <v>27</v>
      </c>
      <c r="C9" s="5" t="s">
        <v>7</v>
      </c>
      <c r="D9" s="5">
        <v>4</v>
      </c>
      <c r="E9" s="55"/>
      <c r="F9" s="43">
        <f t="shared" si="0"/>
        <v>0</v>
      </c>
      <c r="G9" s="57"/>
      <c r="H9" s="57"/>
    </row>
    <row r="10" spans="1:8" x14ac:dyDescent="0.2">
      <c r="A10" s="2">
        <v>6</v>
      </c>
      <c r="B10" s="3" t="s">
        <v>10</v>
      </c>
      <c r="C10" s="5" t="s">
        <v>7</v>
      </c>
      <c r="D10" s="5">
        <v>2</v>
      </c>
      <c r="E10" s="55"/>
      <c r="F10" s="43">
        <f t="shared" si="0"/>
        <v>0</v>
      </c>
      <c r="G10" s="57"/>
      <c r="H10" s="57"/>
    </row>
    <row r="11" spans="1:8" x14ac:dyDescent="0.2">
      <c r="A11" s="2">
        <v>7</v>
      </c>
      <c r="B11" s="3" t="s">
        <v>11</v>
      </c>
      <c r="C11" s="5" t="s">
        <v>7</v>
      </c>
      <c r="D11" s="5">
        <v>3</v>
      </c>
      <c r="E11" s="55"/>
      <c r="F11" s="43">
        <f t="shared" si="0"/>
        <v>0</v>
      </c>
      <c r="G11" s="57"/>
      <c r="H11" s="57"/>
    </row>
    <row r="12" spans="1:8" x14ac:dyDescent="0.2">
      <c r="A12" s="2">
        <v>8</v>
      </c>
      <c r="B12" s="4" t="s">
        <v>12</v>
      </c>
      <c r="C12" s="5" t="s">
        <v>7</v>
      </c>
      <c r="D12" s="5">
        <v>9</v>
      </c>
      <c r="E12" s="55"/>
      <c r="F12" s="43">
        <f t="shared" si="0"/>
        <v>0</v>
      </c>
      <c r="G12" s="57"/>
      <c r="H12" s="57"/>
    </row>
    <row r="13" spans="1:8" x14ac:dyDescent="0.2">
      <c r="A13" s="2">
        <v>9</v>
      </c>
      <c r="B13" s="4" t="s">
        <v>13</v>
      </c>
      <c r="C13" s="5" t="s">
        <v>7</v>
      </c>
      <c r="D13" s="5">
        <v>6</v>
      </c>
      <c r="E13" s="55"/>
      <c r="F13" s="43">
        <f t="shared" si="0"/>
        <v>0</v>
      </c>
      <c r="G13" s="57"/>
      <c r="H13" s="57"/>
    </row>
    <row r="14" spans="1:8" x14ac:dyDescent="0.2">
      <c r="A14" s="2">
        <v>10</v>
      </c>
      <c r="B14" s="4" t="s">
        <v>14</v>
      </c>
      <c r="C14" s="5" t="s">
        <v>7</v>
      </c>
      <c r="D14" s="5">
        <v>3</v>
      </c>
      <c r="E14" s="55"/>
      <c r="F14" s="43">
        <f t="shared" si="0"/>
        <v>0</v>
      </c>
      <c r="G14" s="57"/>
      <c r="H14" s="57"/>
    </row>
    <row r="15" spans="1:8" x14ac:dyDescent="0.2">
      <c r="A15" s="2">
        <v>11</v>
      </c>
      <c r="B15" s="4" t="s">
        <v>15</v>
      </c>
      <c r="C15" s="5" t="s">
        <v>16</v>
      </c>
      <c r="D15" s="5">
        <v>100</v>
      </c>
      <c r="E15" s="55"/>
      <c r="F15" s="43">
        <f t="shared" si="0"/>
        <v>0</v>
      </c>
      <c r="G15" s="57"/>
      <c r="H15" s="57"/>
    </row>
    <row r="16" spans="1:8" x14ac:dyDescent="0.2">
      <c r="A16" s="2">
        <v>12</v>
      </c>
      <c r="B16" s="4" t="s">
        <v>17</v>
      </c>
      <c r="C16" s="5" t="s">
        <v>16</v>
      </c>
      <c r="D16" s="5">
        <v>100</v>
      </c>
      <c r="E16" s="55"/>
      <c r="F16" s="43">
        <f t="shared" si="0"/>
        <v>0</v>
      </c>
      <c r="G16" s="57"/>
      <c r="H16" s="57"/>
    </row>
    <row r="17" spans="1:8" ht="24.75" customHeight="1" x14ac:dyDescent="0.2">
      <c r="A17" s="39" t="s">
        <v>55</v>
      </c>
      <c r="B17" s="40"/>
      <c r="C17" s="40"/>
      <c r="D17" s="40"/>
      <c r="E17" s="40"/>
      <c r="F17" s="44">
        <f>SUM(F5:F16)</f>
        <v>0</v>
      </c>
      <c r="G17" s="24"/>
      <c r="H17" s="13"/>
    </row>
    <row r="18" spans="1:8" x14ac:dyDescent="0.2">
      <c r="A18" s="1"/>
      <c r="B18" s="1"/>
      <c r="C18" s="9"/>
      <c r="D18" s="9"/>
      <c r="E18" s="9"/>
      <c r="F18" s="9"/>
      <c r="G18" s="1"/>
      <c r="H18" s="1"/>
    </row>
    <row r="19" spans="1:8" ht="57" customHeight="1" x14ac:dyDescent="0.2">
      <c r="A19" s="28" t="s">
        <v>0</v>
      </c>
      <c r="B19" s="25" t="s">
        <v>18</v>
      </c>
      <c r="C19" s="25" t="s">
        <v>1</v>
      </c>
      <c r="D19" s="25" t="s">
        <v>2</v>
      </c>
      <c r="E19" s="28" t="s">
        <v>53</v>
      </c>
      <c r="F19" s="27" t="s">
        <v>54</v>
      </c>
      <c r="G19" s="28" t="s">
        <v>3</v>
      </c>
      <c r="H19" s="28" t="s">
        <v>4</v>
      </c>
    </row>
    <row r="20" spans="1:8" ht="42" x14ac:dyDescent="0.2">
      <c r="A20" s="2">
        <v>13</v>
      </c>
      <c r="B20" s="3" t="s">
        <v>28</v>
      </c>
      <c r="C20" s="5" t="s">
        <v>7</v>
      </c>
      <c r="D20" s="5">
        <v>3</v>
      </c>
      <c r="E20" s="55"/>
      <c r="F20" s="43">
        <f>ROUND(D20*E20,2)</f>
        <v>0</v>
      </c>
      <c r="G20" s="57"/>
      <c r="H20" s="57"/>
    </row>
    <row r="21" spans="1:8" x14ac:dyDescent="0.2">
      <c r="A21" s="2">
        <v>14</v>
      </c>
      <c r="B21" s="3" t="s">
        <v>11</v>
      </c>
      <c r="C21" s="5" t="s">
        <v>7</v>
      </c>
      <c r="D21" s="5">
        <v>3</v>
      </c>
      <c r="E21" s="55"/>
      <c r="F21" s="43">
        <f t="shared" ref="F21:F23" si="1">ROUND(D21*E21,2)</f>
        <v>0</v>
      </c>
      <c r="G21" s="57"/>
      <c r="H21" s="57"/>
    </row>
    <row r="22" spans="1:8" x14ac:dyDescent="0.2">
      <c r="A22" s="2">
        <v>15</v>
      </c>
      <c r="B22" s="3" t="s">
        <v>29</v>
      </c>
      <c r="C22" s="5" t="s">
        <v>7</v>
      </c>
      <c r="D22" s="5">
        <v>3</v>
      </c>
      <c r="E22" s="55"/>
      <c r="F22" s="43">
        <f t="shared" si="1"/>
        <v>0</v>
      </c>
      <c r="G22" s="57"/>
      <c r="H22" s="57"/>
    </row>
    <row r="23" spans="1:8" ht="21" x14ac:dyDescent="0.2">
      <c r="A23" s="2">
        <v>16</v>
      </c>
      <c r="B23" s="3" t="s">
        <v>30</v>
      </c>
      <c r="C23" s="5" t="s">
        <v>16</v>
      </c>
      <c r="D23" s="5">
        <v>100</v>
      </c>
      <c r="E23" s="55"/>
      <c r="F23" s="43">
        <f t="shared" si="1"/>
        <v>0</v>
      </c>
      <c r="G23" s="57"/>
      <c r="H23" s="57"/>
    </row>
    <row r="24" spans="1:8" ht="22.5" customHeight="1" x14ac:dyDescent="0.2">
      <c r="A24" s="39" t="s">
        <v>55</v>
      </c>
      <c r="B24" s="40"/>
      <c r="C24" s="40"/>
      <c r="D24" s="40"/>
      <c r="E24" s="40"/>
      <c r="F24" s="44">
        <f>SUM(F20:F23)</f>
        <v>0</v>
      </c>
      <c r="G24" s="24"/>
      <c r="H24" s="13"/>
    </row>
    <row r="25" spans="1:8" ht="14.25" x14ac:dyDescent="0.2">
      <c r="A25" s="13"/>
      <c r="B25" s="14"/>
      <c r="C25" s="15"/>
      <c r="D25" s="10"/>
      <c r="E25" s="10"/>
      <c r="F25" s="10"/>
      <c r="G25" s="16"/>
      <c r="H25" s="16"/>
    </row>
    <row r="26" spans="1:8" ht="63" customHeight="1" x14ac:dyDescent="0.2">
      <c r="A26" s="28" t="s">
        <v>0</v>
      </c>
      <c r="B26" s="25" t="s">
        <v>19</v>
      </c>
      <c r="C26" s="25" t="s">
        <v>1</v>
      </c>
      <c r="D26" s="25" t="s">
        <v>2</v>
      </c>
      <c r="E26" s="28" t="s">
        <v>53</v>
      </c>
      <c r="F26" s="27" t="s">
        <v>54</v>
      </c>
      <c r="G26" s="28" t="s">
        <v>3</v>
      </c>
      <c r="H26" s="28" t="s">
        <v>4</v>
      </c>
    </row>
    <row r="27" spans="1:8" ht="52.5" x14ac:dyDescent="0.2">
      <c r="A27" s="2">
        <v>17</v>
      </c>
      <c r="B27" s="7" t="s">
        <v>31</v>
      </c>
      <c r="C27" s="5" t="s">
        <v>7</v>
      </c>
      <c r="D27" s="5">
        <v>1</v>
      </c>
      <c r="E27" s="55"/>
      <c r="F27" s="43">
        <f>ROUND(D27*E27,2)</f>
        <v>0</v>
      </c>
      <c r="G27" s="57"/>
      <c r="H27" s="57"/>
    </row>
    <row r="28" spans="1:8" ht="63" x14ac:dyDescent="0.2">
      <c r="A28" s="2">
        <v>18</v>
      </c>
      <c r="B28" s="7" t="s">
        <v>32</v>
      </c>
      <c r="C28" s="5" t="s">
        <v>7</v>
      </c>
      <c r="D28" s="5">
        <v>2</v>
      </c>
      <c r="E28" s="55"/>
      <c r="F28" s="43">
        <f t="shared" ref="F28:F34" si="2">ROUND(D28*E28,2)</f>
        <v>0</v>
      </c>
      <c r="G28" s="57"/>
      <c r="H28" s="57"/>
    </row>
    <row r="29" spans="1:8" ht="42" x14ac:dyDescent="0.2">
      <c r="A29" s="2">
        <v>19</v>
      </c>
      <c r="B29" s="7" t="s">
        <v>33</v>
      </c>
      <c r="C29" s="5" t="s">
        <v>7</v>
      </c>
      <c r="D29" s="5">
        <v>2</v>
      </c>
      <c r="E29" s="55"/>
      <c r="F29" s="43">
        <f t="shared" si="2"/>
        <v>0</v>
      </c>
      <c r="G29" s="57"/>
      <c r="H29" s="57"/>
    </row>
    <row r="30" spans="1:8" ht="94.5" x14ac:dyDescent="0.2">
      <c r="A30" s="2">
        <v>20</v>
      </c>
      <c r="B30" s="7" t="s">
        <v>34</v>
      </c>
      <c r="C30" s="2" t="s">
        <v>16</v>
      </c>
      <c r="D30" s="5">
        <v>200</v>
      </c>
      <c r="E30" s="55"/>
      <c r="F30" s="43">
        <f t="shared" si="2"/>
        <v>0</v>
      </c>
      <c r="G30" s="57"/>
      <c r="H30" s="57"/>
    </row>
    <row r="31" spans="1:8" ht="31.5" x14ac:dyDescent="0.2">
      <c r="A31" s="2">
        <v>21</v>
      </c>
      <c r="B31" s="3" t="s">
        <v>20</v>
      </c>
      <c r="C31" s="2" t="s">
        <v>7</v>
      </c>
      <c r="D31" s="5">
        <v>24</v>
      </c>
      <c r="E31" s="55"/>
      <c r="F31" s="43">
        <f t="shared" si="2"/>
        <v>0</v>
      </c>
      <c r="G31" s="57"/>
      <c r="H31" s="57"/>
    </row>
    <row r="32" spans="1:8" ht="73.5" x14ac:dyDescent="0.2">
      <c r="A32" s="2">
        <v>22</v>
      </c>
      <c r="B32" s="3" t="s">
        <v>21</v>
      </c>
      <c r="C32" s="2" t="s">
        <v>7</v>
      </c>
      <c r="D32" s="5">
        <v>2</v>
      </c>
      <c r="E32" s="55"/>
      <c r="F32" s="43">
        <f t="shared" si="2"/>
        <v>0</v>
      </c>
      <c r="G32" s="57"/>
      <c r="H32" s="57"/>
    </row>
    <row r="33" spans="1:8" ht="42" x14ac:dyDescent="0.2">
      <c r="A33" s="2">
        <v>23</v>
      </c>
      <c r="B33" s="3" t="s">
        <v>22</v>
      </c>
      <c r="C33" s="2" t="s">
        <v>7</v>
      </c>
      <c r="D33" s="5">
        <v>5</v>
      </c>
      <c r="E33" s="55"/>
      <c r="F33" s="43">
        <f t="shared" si="2"/>
        <v>0</v>
      </c>
      <c r="G33" s="57"/>
      <c r="H33" s="57"/>
    </row>
    <row r="34" spans="1:8" x14ac:dyDescent="0.2">
      <c r="A34" s="2">
        <v>24</v>
      </c>
      <c r="B34" s="3" t="s">
        <v>23</v>
      </c>
      <c r="C34" s="2" t="s">
        <v>24</v>
      </c>
      <c r="D34" s="5">
        <v>1</v>
      </c>
      <c r="E34" s="55"/>
      <c r="F34" s="43">
        <f t="shared" si="2"/>
        <v>0</v>
      </c>
      <c r="G34" s="57"/>
      <c r="H34" s="57"/>
    </row>
    <row r="35" spans="1:8" x14ac:dyDescent="0.2">
      <c r="A35" s="38" t="s">
        <v>40</v>
      </c>
      <c r="B35" s="38"/>
      <c r="C35" s="38"/>
      <c r="D35" s="38"/>
      <c r="E35" s="38"/>
      <c r="F35" s="45">
        <f>SUM(F27:F34)</f>
        <v>0</v>
      </c>
      <c r="G35" s="13"/>
      <c r="H35" s="13"/>
    </row>
    <row r="36" spans="1:8" x14ac:dyDescent="0.2">
      <c r="A36" s="18"/>
      <c r="B36" s="19"/>
      <c r="C36" s="20"/>
      <c r="D36" s="21"/>
      <c r="E36" s="21"/>
      <c r="F36" s="21"/>
      <c r="G36" s="41"/>
      <c r="H36" s="42"/>
    </row>
    <row r="37" spans="1:8" ht="55.5" customHeight="1" x14ac:dyDescent="0.2">
      <c r="A37" s="26" t="s">
        <v>0</v>
      </c>
      <c r="B37" s="26" t="s">
        <v>52</v>
      </c>
      <c r="C37" s="26" t="s">
        <v>1</v>
      </c>
      <c r="D37" s="26" t="s">
        <v>2</v>
      </c>
      <c r="E37" s="28" t="s">
        <v>53</v>
      </c>
      <c r="F37" s="27" t="s">
        <v>54</v>
      </c>
      <c r="G37" s="28" t="s">
        <v>3</v>
      </c>
      <c r="H37" s="28" t="s">
        <v>4</v>
      </c>
    </row>
    <row r="38" spans="1:8" x14ac:dyDescent="0.2">
      <c r="A38" s="2">
        <v>25</v>
      </c>
      <c r="B38" s="3" t="s">
        <v>25</v>
      </c>
      <c r="C38" s="2" t="s">
        <v>24</v>
      </c>
      <c r="D38" s="5">
        <v>1</v>
      </c>
      <c r="E38" s="55"/>
      <c r="F38" s="46">
        <f>ROUND(D38*E38,2)</f>
        <v>0</v>
      </c>
      <c r="G38" s="57"/>
      <c r="H38" s="57"/>
    </row>
    <row r="39" spans="1:8" ht="45.75" customHeight="1" x14ac:dyDescent="0.2">
      <c r="A39" s="37" t="s">
        <v>51</v>
      </c>
      <c r="B39" s="38"/>
      <c r="C39" s="38"/>
      <c r="D39" s="38"/>
      <c r="E39" s="38"/>
      <c r="F39" s="45">
        <f>F17+F24+F35+F38</f>
        <v>0</v>
      </c>
      <c r="G39" s="22"/>
      <c r="H39" s="23"/>
    </row>
    <row r="40" spans="1:8" x14ac:dyDescent="0.2">
      <c r="A40" s="1"/>
      <c r="B40" s="1"/>
      <c r="C40" s="9"/>
      <c r="D40" s="9"/>
      <c r="E40" s="9"/>
      <c r="F40" s="9"/>
      <c r="G40" s="1"/>
      <c r="H40" s="1"/>
    </row>
    <row r="41" spans="1:8" ht="14.25" x14ac:dyDescent="0.2">
      <c r="A41" s="6"/>
      <c r="B41" s="1"/>
      <c r="C41" s="9"/>
      <c r="D41" s="9"/>
      <c r="E41" s="9"/>
      <c r="F41" s="9"/>
      <c r="G41" s="1"/>
      <c r="H41" s="1"/>
    </row>
  </sheetData>
  <sheetProtection algorithmName="SHA-512" hashValue="c8byDudVPXXEKO4IsPSSVw9KInv0VJvZaXuwjd5rYaaqIpo0xDoP0SyPMWUOOLrGirXXrrLIhRDyLu7TkXN54A==" saltValue="EMKIEBau0bv9pPhiOj5SaQ==" spinCount="100000" sheet="1" objects="1" scenarios="1"/>
  <mergeCells count="4">
    <mergeCell ref="A39:E39"/>
    <mergeCell ref="A17:E17"/>
    <mergeCell ref="A24:E24"/>
    <mergeCell ref="A35:E3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&amp;CJN 97/2021 Specifikacija opreme in dela za pristopne kontrole požarnih črpališč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rekapitulacija</vt:lpstr>
      <vt:lpstr>specifikacija</vt:lpstr>
      <vt:lpstr>rekapitulacija!Print_Area</vt:lpstr>
      <vt:lpstr>specifikacija!Print_Area</vt:lpstr>
    </vt:vector>
  </TitlesOfParts>
  <Company>Actual I.T.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Hrovat Katarina</dc:creator>
  <cp:lastModifiedBy>Hrovat Katarina</cp:lastModifiedBy>
  <cp:lastPrinted>2021-06-08T11:15:38Z</cp:lastPrinted>
  <dcterms:created xsi:type="dcterms:W3CDTF">2012-06-21T10:54:47Z</dcterms:created>
  <dcterms:modified xsi:type="dcterms:W3CDTF">2021-06-08T11:18:35Z</dcterms:modified>
</cp:coreProperties>
</file>